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fterskoleforeningen-my.sharepoint.com/personal/bn_efterskoleforeningen_dk/Documents/Skrivebord/"/>
    </mc:Choice>
  </mc:AlternateContent>
  <xr:revisionPtr revIDLastSave="3" documentId="8_{613BB0AC-74C0-4C32-B546-CD2E95385F20}" xr6:coauthVersionLast="47" xr6:coauthVersionMax="47" xr10:uidLastSave="{CF3D37F7-A6CA-4072-9863-B91DE602B643}"/>
  <bookViews>
    <workbookView xWindow="-120" yWindow="-120" windowWidth="29040" windowHeight="15720" xr2:uid="{00000000-000D-0000-FFFF-FFFF00000000}"/>
  </bookViews>
  <sheets>
    <sheet name="Ark1" sheetId="1" r:id="rId1"/>
    <sheet name="Ark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" l="1"/>
  <c r="E31" i="1" s="1"/>
  <c r="E28" i="1"/>
  <c r="B31" i="1"/>
  <c r="E29" i="1"/>
  <c r="E10" i="1"/>
  <c r="E7" i="1"/>
  <c r="E9" i="1"/>
  <c r="E12" i="1"/>
  <c r="B15" i="1"/>
  <c r="B7" i="1"/>
  <c r="B27" i="1"/>
  <c r="E13" i="1"/>
  <c r="E15" i="1" l="1"/>
</calcChain>
</file>

<file path=xl/sharedStrings.xml><?xml version="1.0" encoding="utf-8"?>
<sst xmlns="http://schemas.openxmlformats.org/spreadsheetml/2006/main" count="37" uniqueCount="23">
  <si>
    <t>Initialer</t>
  </si>
  <si>
    <t>Ansættelsesgrad</t>
  </si>
  <si>
    <t>Bruttoårsnorm, fuld tid</t>
  </si>
  <si>
    <t>timer</t>
  </si>
  <si>
    <t>Nettoårsnorm</t>
  </si>
  <si>
    <t>dage</t>
  </si>
  <si>
    <t>Antal arbejdsdage m. fravær</t>
  </si>
  <si>
    <t>Antal arbejdsdage i ansættelsesperioden *)</t>
  </si>
  <si>
    <t xml:space="preserve">*) Optælles manuelt vha. kalender. </t>
  </si>
  <si>
    <t>(Decimaltal)</t>
  </si>
  <si>
    <t>Søgnehelligdage **)</t>
  </si>
  <si>
    <t>Ferie i hele perioden *)</t>
  </si>
  <si>
    <t>Feriedage i perioden ***)</t>
  </si>
  <si>
    <t>***) Faktisk afholdte feriedage i normperioden</t>
  </si>
  <si>
    <t>1.</t>
  </si>
  <si>
    <t>2.</t>
  </si>
  <si>
    <t>*) Det angivne timetal forudsætter, at udskudt ferieafvikles indenfor normperioden. (Skulle læreren fx holde ferie i uge 42, men er forhindret pga. fravær, forudsætter beregningen, at feriedagene afholdes senere i skoleåret)</t>
  </si>
  <si>
    <r>
      <t>**) Indtast antal søgnehelligdage</t>
    </r>
    <r>
      <rPr>
        <i/>
        <sz val="11"/>
        <color theme="1"/>
        <rFont val="Calibri"/>
        <family val="2"/>
        <scheme val="minor"/>
      </rPr>
      <t xml:space="preserve"> i hele skoleåret</t>
    </r>
    <r>
      <rPr>
        <sz val="11"/>
        <color theme="1"/>
        <rFont val="Calibri"/>
        <family val="2"/>
        <scheme val="minor"/>
      </rPr>
      <t xml:space="preserve"> (mulige dage er 1. juledag, 2. juledag, nytårsdag, skærtorsdag, langfredag, 2.påskedag, Kr. Himmelfartsdag, 2. Pinsedag). </t>
    </r>
    <r>
      <rPr>
        <b/>
        <sz val="11"/>
        <color theme="1"/>
        <rFont val="Calibri"/>
        <family val="2"/>
        <scheme val="minor"/>
      </rPr>
      <t xml:space="preserve">BEMÆRK: </t>
    </r>
    <r>
      <rPr>
        <sz val="11"/>
        <color theme="1"/>
        <rFont val="Calibri"/>
        <family val="2"/>
        <scheme val="minor"/>
      </rPr>
      <t xml:space="preserve">Søgnehelligdage, der falder på en </t>
    </r>
    <r>
      <rPr>
        <b/>
        <sz val="11"/>
        <color theme="1"/>
        <rFont val="Calibri"/>
        <family val="2"/>
        <scheme val="minor"/>
      </rPr>
      <t>lørdag</t>
    </r>
    <r>
      <rPr>
        <sz val="11"/>
        <color theme="1"/>
        <rFont val="Calibri"/>
        <family val="2"/>
        <scheme val="minor"/>
      </rPr>
      <t xml:space="preserve"> tælles med (det kan være 1. eller 2. Juledag og Nytårsdag).</t>
    </r>
  </si>
  <si>
    <t>Far</t>
  </si>
  <si>
    <t>Beregning af nettoårsnorm for lærer, som ansættes eller fratræder midt i et skoleår (normperiode)</t>
  </si>
  <si>
    <r>
      <t>Beregning af årsnorm ved fastansat lærers fravær ifb. med barsel, sygdom mm.</t>
    </r>
    <r>
      <rPr>
        <i/>
        <sz val="14"/>
        <color theme="1"/>
        <rFont val="Calibri"/>
        <family val="2"/>
        <scheme val="minor"/>
      </rPr>
      <t xml:space="preserve"> ud over 4 uger</t>
    </r>
  </si>
  <si>
    <t>Mor</t>
  </si>
  <si>
    <r>
      <t xml:space="preserve">**) Søgnehelligdage er de helligdage, der indenfor ansættelsesperioden, ikke falder på en søndag, </t>
    </r>
    <r>
      <rPr>
        <i/>
        <sz val="11"/>
        <color theme="1"/>
        <rFont val="Calibri"/>
        <family val="2"/>
        <scheme val="minor"/>
      </rPr>
      <t>og skal tælles med</t>
    </r>
    <r>
      <rPr>
        <sz val="11"/>
        <color theme="1"/>
        <rFont val="Calibri"/>
        <family val="2"/>
        <scheme val="minor"/>
      </rPr>
      <t xml:space="preserve"> (mulige dage er 1. juledag, 2. juledag, nytårsdag, skærtorsdag, langfredag, 2.påskedag, Kr. Himmelfartsdag, 2. Pinsedag). </t>
    </r>
    <r>
      <rPr>
        <b/>
        <sz val="11"/>
        <color theme="1"/>
        <rFont val="Calibri"/>
        <family val="2"/>
        <scheme val="minor"/>
      </rPr>
      <t xml:space="preserve">BEMÆRK: </t>
    </r>
    <r>
      <rPr>
        <sz val="11"/>
        <color theme="1"/>
        <rFont val="Calibri"/>
        <family val="2"/>
        <scheme val="minor"/>
      </rPr>
      <t xml:space="preserve">Søgnehelligdage, der falder på en </t>
    </r>
    <r>
      <rPr>
        <b/>
        <sz val="11"/>
        <color theme="1"/>
        <rFont val="Calibri"/>
        <family val="2"/>
        <scheme val="minor"/>
      </rPr>
      <t>lørdag</t>
    </r>
    <r>
      <rPr>
        <sz val="11"/>
        <color theme="1"/>
        <rFont val="Calibri"/>
        <family val="2"/>
        <scheme val="minor"/>
      </rPr>
      <t xml:space="preserve"> tælles altså også med (det kan være 1. eller 2. Juledag og Nytårsdag).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</si>
</sst>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0" fontId="0" fillId="2" borderId="1" xfId="0" applyFill="1" applyBorder="1"/>
    <xf numFmtId="0" fontId="3" fillId="0" borderId="2" xfId="0" applyFont="1" applyBorder="1"/>
    <xf numFmtId="0" fontId="0" fillId="0" borderId="2" xfId="0" applyBorder="1"/>
    <xf numFmtId="164" fontId="0" fillId="0" borderId="0" xfId="0" applyNumberFormat="1"/>
    <xf numFmtId="164" fontId="0" fillId="0" borderId="2" xfId="0" applyNumberFormat="1" applyBorder="1"/>
    <xf numFmtId="0" fontId="6" fillId="2" borderId="0" xfId="0" applyFont="1" applyFill="1" applyAlignment="1">
      <alignment vertical="top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– 2022 T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35"/>
  <sheetViews>
    <sheetView tabSelected="1" topLeftCell="A6" workbookViewId="0">
      <selection activeCell="E12" sqref="E12"/>
    </sheetView>
  </sheetViews>
  <sheetFormatPr defaultRowHeight="15" x14ac:dyDescent="0.25"/>
  <cols>
    <col min="1" max="1" width="4.140625" customWidth="1"/>
    <col min="3" max="3" width="21.28515625" customWidth="1"/>
    <col min="4" max="4" width="18.42578125" customWidth="1"/>
  </cols>
  <sheetData>
    <row r="2" spans="1:12" ht="21" customHeight="1" x14ac:dyDescent="0.25">
      <c r="A2" s="7" t="s">
        <v>14</v>
      </c>
      <c r="B2" s="9" t="s">
        <v>20</v>
      </c>
      <c r="C2" s="9"/>
      <c r="D2" s="9"/>
      <c r="E2" s="9"/>
      <c r="F2" s="9"/>
      <c r="G2" s="9"/>
      <c r="H2" s="9"/>
      <c r="I2" s="9"/>
      <c r="J2" s="9"/>
      <c r="K2" s="9"/>
      <c r="L2" s="9"/>
    </row>
    <row r="4" spans="1:12" x14ac:dyDescent="0.25">
      <c r="B4" t="s">
        <v>0</v>
      </c>
      <c r="C4" s="2" t="s">
        <v>18</v>
      </c>
      <c r="D4" t="s">
        <v>1</v>
      </c>
      <c r="E4" s="2">
        <v>1</v>
      </c>
      <c r="F4" t="s">
        <v>9</v>
      </c>
    </row>
    <row r="6" spans="1:12" x14ac:dyDescent="0.25">
      <c r="B6" t="s">
        <v>2</v>
      </c>
      <c r="E6" s="5">
        <v>1924</v>
      </c>
      <c r="F6" t="s">
        <v>3</v>
      </c>
    </row>
    <row r="7" spans="1:12" x14ac:dyDescent="0.25">
      <c r="B7" s="1" t="str">
        <f>"Bruttoårsnorm for "&amp;" "&amp;TEXT($C$4,"00")&amp;" "&amp;""</f>
        <v xml:space="preserve">Bruttoårsnorm for  Far </v>
      </c>
      <c r="E7" s="5">
        <f>E6*E4</f>
        <v>1924</v>
      </c>
      <c r="F7" t="s">
        <v>3</v>
      </c>
    </row>
    <row r="8" spans="1:12" x14ac:dyDescent="0.25">
      <c r="E8" s="5"/>
      <c r="J8" s="1"/>
    </row>
    <row r="9" spans="1:12" x14ac:dyDescent="0.25">
      <c r="B9" t="s">
        <v>11</v>
      </c>
      <c r="E9" s="5">
        <f>185*E4</f>
        <v>185</v>
      </c>
      <c r="F9" t="s">
        <v>3</v>
      </c>
    </row>
    <row r="10" spans="1:12" x14ac:dyDescent="0.25">
      <c r="B10" t="s">
        <v>10</v>
      </c>
      <c r="D10" s="2">
        <v>8</v>
      </c>
      <c r="E10" s="5">
        <f>D10*7.4*E4</f>
        <v>59.2</v>
      </c>
      <c r="F10" t="s">
        <v>3</v>
      </c>
    </row>
    <row r="11" spans="1:12" x14ac:dyDescent="0.25">
      <c r="E11" s="5"/>
    </row>
    <row r="12" spans="1:12" x14ac:dyDescent="0.25">
      <c r="B12" t="s">
        <v>4</v>
      </c>
      <c r="E12" s="5">
        <f>E7-E9-E10</f>
        <v>1679.8</v>
      </c>
      <c r="F12" t="s">
        <v>3</v>
      </c>
    </row>
    <row r="13" spans="1:12" x14ac:dyDescent="0.25">
      <c r="B13" t="s">
        <v>6</v>
      </c>
      <c r="D13" s="2">
        <v>40</v>
      </c>
      <c r="E13" s="5">
        <f>D13*E4*7.4</f>
        <v>296</v>
      </c>
      <c r="F13" t="s">
        <v>3</v>
      </c>
    </row>
    <row r="14" spans="1:12" x14ac:dyDescent="0.25">
      <c r="E14" s="5"/>
    </row>
    <row r="15" spans="1:12" ht="15.75" thickBot="1" x14ac:dyDescent="0.3">
      <c r="B15" s="3" t="str">
        <f>"Nettoårsnorm for "&amp;" "&amp;TEXT($C$4,"00")&amp;" "&amp;" efter frævær"</f>
        <v>Nettoårsnorm for  Far  efter frævær</v>
      </c>
      <c r="C15" s="4"/>
      <c r="D15" s="4"/>
      <c r="E15" s="6">
        <f>E12-E13</f>
        <v>1383.8</v>
      </c>
      <c r="F15" s="4" t="s">
        <v>3</v>
      </c>
    </row>
    <row r="16" spans="1:12" ht="15.75" thickTop="1" x14ac:dyDescent="0.25">
      <c r="B16" s="1"/>
      <c r="E16" s="5"/>
    </row>
    <row r="17" spans="1:12" ht="32.25" customHeight="1" x14ac:dyDescent="0.25">
      <c r="B17" s="11" t="s">
        <v>16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49.15" customHeight="1" x14ac:dyDescent="0.25">
      <c r="B18" s="11" t="s">
        <v>17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21" spans="1:12" ht="18.75" x14ac:dyDescent="0.3">
      <c r="A21" s="7" t="s">
        <v>15</v>
      </c>
      <c r="B21" s="10" t="s">
        <v>19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3" spans="1:12" x14ac:dyDescent="0.25">
      <c r="B23" t="s">
        <v>0</v>
      </c>
      <c r="C23" s="2" t="s">
        <v>21</v>
      </c>
      <c r="D23" t="s">
        <v>1</v>
      </c>
      <c r="E23" s="2">
        <v>0.7</v>
      </c>
      <c r="F23" t="s">
        <v>9</v>
      </c>
    </row>
    <row r="25" spans="1:12" x14ac:dyDescent="0.25">
      <c r="B25" t="s">
        <v>7</v>
      </c>
      <c r="E25" s="2">
        <v>170</v>
      </c>
      <c r="F25" t="s">
        <v>5</v>
      </c>
    </row>
    <row r="27" spans="1:12" x14ac:dyDescent="0.25">
      <c r="B27" s="1" t="str">
        <f>"Bruttoårsnorm for "&amp;" "&amp;TEXT($C$23,"00")&amp;" "&amp;""</f>
        <v xml:space="preserve">Bruttoårsnorm for  Mor </v>
      </c>
      <c r="E27" s="5">
        <f>E25*7.4*E23</f>
        <v>880.59999999999991</v>
      </c>
      <c r="F27" t="s">
        <v>3</v>
      </c>
    </row>
    <row r="28" spans="1:12" x14ac:dyDescent="0.25">
      <c r="B28" t="s">
        <v>10</v>
      </c>
      <c r="D28" s="2">
        <v>6</v>
      </c>
      <c r="E28" s="5">
        <f>D28*7.4*E23</f>
        <v>31.080000000000002</v>
      </c>
      <c r="F28" t="s">
        <v>3</v>
      </c>
    </row>
    <row r="29" spans="1:12" x14ac:dyDescent="0.25">
      <c r="B29" t="s">
        <v>12</v>
      </c>
      <c r="D29" s="2">
        <v>18</v>
      </c>
      <c r="E29" s="5">
        <f>D29*7.4*E23</f>
        <v>93.240000000000009</v>
      </c>
      <c r="F29" t="s">
        <v>3</v>
      </c>
    </row>
    <row r="30" spans="1:12" x14ac:dyDescent="0.25">
      <c r="E30" s="5"/>
    </row>
    <row r="31" spans="1:12" ht="15.75" thickBot="1" x14ac:dyDescent="0.3">
      <c r="B31" s="3" t="str">
        <f>"Nettoårsnorm for "&amp;" "&amp;TEXT($C$23,"00")&amp;" "&amp;""</f>
        <v xml:space="preserve">Nettoårsnorm for  Mor </v>
      </c>
      <c r="C31" s="4"/>
      <c r="D31" s="4"/>
      <c r="E31" s="6">
        <f>E27-E29</f>
        <v>787.3599999999999</v>
      </c>
      <c r="F31" s="4" t="s">
        <v>3</v>
      </c>
    </row>
    <row r="32" spans="1:12" ht="15.75" thickTop="1" x14ac:dyDescent="0.25">
      <c r="B32" s="1"/>
    </row>
    <row r="33" spans="2:12" x14ac:dyDescent="0.25">
      <c r="B33" t="s">
        <v>8</v>
      </c>
    </row>
    <row r="34" spans="2:12" ht="48.6" customHeight="1" x14ac:dyDescent="0.25">
      <c r="B34" s="11" t="s">
        <v>22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2:12" x14ac:dyDescent="0.25">
      <c r="B35" s="8" t="s">
        <v>13</v>
      </c>
      <c r="C35" s="8"/>
      <c r="D35" s="8"/>
      <c r="E35" s="8"/>
      <c r="F35" s="8"/>
      <c r="G35" s="8"/>
      <c r="H35" s="8"/>
      <c r="I35" s="8"/>
      <c r="J35" s="8"/>
      <c r="K35" s="8"/>
      <c r="L35" s="8"/>
    </row>
  </sheetData>
  <sheetProtection sheet="1" objects="1" scenarios="1"/>
  <protectedRanges>
    <protectedRange sqref="E23" name="Område6"/>
    <protectedRange sqref="D13" name="Område4"/>
    <protectedRange sqref="E4" name="Område2"/>
    <protectedRange sqref="C4" name="Område1"/>
    <protectedRange sqref="D10 D28" name="Område3"/>
    <protectedRange sqref="C23" name="Område5"/>
  </protectedRanges>
  <mergeCells count="6">
    <mergeCell ref="B35:L35"/>
    <mergeCell ref="B2:L2"/>
    <mergeCell ref="B21:L21"/>
    <mergeCell ref="B18:L18"/>
    <mergeCell ref="B34:L34"/>
    <mergeCell ref="B17:L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7A47C-14D0-462E-B42F-95F9CE2320A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6c6a255-2843-41fb-b40f-0d512bfec3a1">
      <Terms xmlns="http://schemas.microsoft.com/office/infopath/2007/PartnerControls"/>
    </lcf76f155ced4ddcb4097134ff3c332f>
    <TaxCatchAll xmlns="2234d249-c9d7-48cf-a230-b78f978b49b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25323642403EE4B91193F3A45FA75FD" ma:contentTypeVersion="15" ma:contentTypeDescription="Opret et nyt dokument." ma:contentTypeScope="" ma:versionID="b80201ce310bbd7d04d7fb8fb642ba71">
  <xsd:schema xmlns:xsd="http://www.w3.org/2001/XMLSchema" xmlns:xs="http://www.w3.org/2001/XMLSchema" xmlns:p="http://schemas.microsoft.com/office/2006/metadata/properties" xmlns:ns2="f6c6a255-2843-41fb-b40f-0d512bfec3a1" xmlns:ns3="2234d249-c9d7-48cf-a230-b78f978b49ba" targetNamespace="http://schemas.microsoft.com/office/2006/metadata/properties" ma:root="true" ma:fieldsID="054c649154f641e9ca034f99af806f19" ns2:_="" ns3:_="">
    <xsd:import namespace="f6c6a255-2843-41fb-b40f-0d512bfec3a1"/>
    <xsd:import namespace="2234d249-c9d7-48cf-a230-b78f978b49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c6a255-2843-41fb-b40f-0d512bfec3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Billedmærker" ma:readOnly="false" ma:fieldId="{5cf76f15-5ced-4ddc-b409-7134ff3c332f}" ma:taxonomyMulti="true" ma:sspId="28374933-3040-4221-b61f-ebb7a0294a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34d249-c9d7-48cf-a230-b78f978b49b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3a99572d-38fc-4ae8-a6ea-19636a644c51}" ma:internalName="TaxCatchAll" ma:showField="CatchAllData" ma:web="2234d249-c9d7-48cf-a230-b78f978b49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D189B3-90C6-499B-99A7-D0B20D72988C}">
  <ds:schemaRefs>
    <ds:schemaRef ds:uri="http://purl.org/dc/elements/1.1/"/>
    <ds:schemaRef ds:uri="http://schemas.microsoft.com/office/2006/metadata/properties"/>
    <ds:schemaRef ds:uri="2234d249-c9d7-48cf-a230-b78f978b49ba"/>
    <ds:schemaRef ds:uri="f6c6a255-2843-41fb-b40f-0d512bfec3a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A89D526-805B-4BE2-8E59-4F068B2726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AB6A13-2A7D-4E7C-9E22-6A964CD131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c6a255-2843-41fb-b40f-0d512bfec3a1"/>
    <ds:schemaRef ds:uri="2234d249-c9d7-48cf-a230-b78f978b49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Bjarne Bundsgaard Nielsen</dc:creator>
  <cp:keywords/>
  <dc:description/>
  <cp:lastModifiedBy>Bjarne Bundsgaard Nielsen</cp:lastModifiedBy>
  <cp:revision/>
  <cp:lastPrinted>2023-10-03T13:46:11Z</cp:lastPrinted>
  <dcterms:created xsi:type="dcterms:W3CDTF">2023-09-10T05:58:06Z</dcterms:created>
  <dcterms:modified xsi:type="dcterms:W3CDTF">2024-03-07T13:22:48Z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0x010100B25323642403EE4B91193F3A45FA75FD</vt:lpwstr>
  </property>
  <property fmtid="{D5CDD505-2E9C-101B-9397-08002B2CF9AE}" pid="3" name="MediaServiceImageTags">
    <vt:lpwstr/>
  </property>
</Properties>
</file>