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fterskoleforeningen.sharepoint.com/sites/Rdgivningsteamet/Delte dokumenter/2 Tilskud, drift og administration/Årsplan, vejledning og kalendere/årsplan 23-24/"/>
    </mc:Choice>
  </mc:AlternateContent>
  <xr:revisionPtr revIDLastSave="1" documentId="8_{84DDC6C9-886F-4A48-93C8-0D3465CC6FC0}" xr6:coauthVersionLast="47" xr6:coauthVersionMax="47" xr10:uidLastSave="{E8705252-EC82-4937-8875-3DC730792499}"/>
  <bookViews>
    <workbookView xWindow="-108" yWindow="-108" windowWidth="23256" windowHeight="12576" xr2:uid="{00000000-000D-0000-FFFF-FFFF00000000}"/>
  </bookViews>
  <sheets>
    <sheet name="Årselevprognose" sheetId="1" r:id="rId1"/>
    <sheet name="Ark1" sheetId="2" r:id="rId2"/>
  </sheets>
  <definedNames>
    <definedName name="_xlnm.Print_Area" localSheetId="0">Årselevprognose!$A$1:$N$60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18" i="1"/>
  <c r="C18" i="1"/>
  <c r="F17" i="1"/>
  <c r="C17" i="1"/>
  <c r="I8" i="1"/>
  <c r="F26" i="1"/>
  <c r="I9" i="1" l="1"/>
  <c r="F8" i="1" l="1"/>
  <c r="L8" i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A9" i="1"/>
  <c r="A10" i="1" s="1"/>
  <c r="M8" i="1" l="1"/>
  <c r="N8" i="1" s="1"/>
  <c r="K25" i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M10" i="1"/>
  <c r="A11" i="1"/>
  <c r="C9" i="1"/>
  <c r="F9" i="1"/>
  <c r="M9" i="1"/>
  <c r="C10" i="1" l="1"/>
  <c r="F10" i="1"/>
  <c r="M11" i="1"/>
  <c r="A12" i="1"/>
  <c r="I10" i="1"/>
  <c r="L9" i="1"/>
  <c r="N9" i="1" s="1"/>
  <c r="C11" i="1" l="1"/>
  <c r="F11" i="1"/>
  <c r="I11" i="1"/>
  <c r="L10" i="1"/>
  <c r="N10" i="1" s="1"/>
  <c r="M12" i="1"/>
  <c r="A13" i="1"/>
  <c r="I12" i="1" l="1"/>
  <c r="L11" i="1"/>
  <c r="N11" i="1" s="1"/>
  <c r="A14" i="1"/>
  <c r="M13" i="1"/>
  <c r="C12" i="1"/>
  <c r="F12" i="1"/>
  <c r="M14" i="1" l="1"/>
  <c r="A15" i="1"/>
  <c r="I13" i="1"/>
  <c r="L12" i="1"/>
  <c r="N12" i="1" s="1"/>
  <c r="C13" i="1"/>
  <c r="F13" i="1"/>
  <c r="C14" i="1" l="1"/>
  <c r="F14" i="1"/>
  <c r="M15" i="1"/>
  <c r="A16" i="1"/>
  <c r="I14" i="1"/>
  <c r="L13" i="1"/>
  <c r="N13" i="1" s="1"/>
  <c r="F15" i="1" l="1"/>
  <c r="C15" i="1"/>
  <c r="I15" i="1"/>
  <c r="L14" i="1"/>
  <c r="N14" i="1" s="1"/>
  <c r="A17" i="1"/>
  <c r="M16" i="1"/>
  <c r="I16" i="1" l="1"/>
  <c r="L15" i="1"/>
  <c r="N15" i="1" s="1"/>
  <c r="A18" i="1"/>
  <c r="M17" i="1"/>
  <c r="F16" i="1"/>
  <c r="C16" i="1"/>
  <c r="M18" i="1" l="1"/>
  <c r="A19" i="1"/>
  <c r="I17" i="1"/>
  <c r="I18" i="1" s="1"/>
  <c r="L16" i="1"/>
  <c r="N16" i="1" s="1"/>
  <c r="L17" i="1" l="1"/>
  <c r="N17" i="1" s="1"/>
  <c r="M19" i="1"/>
  <c r="A20" i="1"/>
  <c r="M20" i="1" l="1"/>
  <c r="A21" i="1"/>
  <c r="F19" i="1"/>
  <c r="C19" i="1"/>
  <c r="F20" i="1" l="1"/>
  <c r="C20" i="1"/>
  <c r="A22" i="1"/>
  <c r="M21" i="1"/>
  <c r="M22" i="1" l="1"/>
  <c r="A23" i="1"/>
  <c r="F21" i="1"/>
  <c r="C21" i="1"/>
  <c r="C22" i="1" l="1"/>
  <c r="F22" i="1"/>
  <c r="A24" i="1"/>
  <c r="A25" i="1" s="1"/>
  <c r="A26" i="1" s="1"/>
  <c r="M23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M25" i="1"/>
  <c r="M24" i="1"/>
  <c r="F23" i="1"/>
  <c r="C23" i="1"/>
  <c r="M26" i="1" l="1"/>
  <c r="F24" i="1"/>
  <c r="C24" i="1"/>
  <c r="C25" i="1" l="1"/>
  <c r="M27" i="1"/>
  <c r="M28" i="1" l="1"/>
  <c r="M29" i="1" l="1"/>
  <c r="M30" i="1" l="1"/>
  <c r="M31" i="1" l="1"/>
  <c r="M32" i="1" l="1"/>
  <c r="M33" i="1" l="1"/>
  <c r="M34" i="1" l="1"/>
  <c r="M35" i="1" l="1"/>
  <c r="M36" i="1" l="1"/>
  <c r="M37" i="1" l="1"/>
  <c r="M38" i="1" l="1"/>
  <c r="M39" i="1" l="1"/>
  <c r="M40" i="1" l="1"/>
  <c r="M41" i="1" l="1"/>
  <c r="M42" i="1" l="1"/>
  <c r="M43" i="1" l="1"/>
  <c r="M44" i="1" l="1"/>
  <c r="M45" i="1" l="1"/>
  <c r="M46" i="1" l="1"/>
  <c r="M47" i="1" l="1"/>
  <c r="M48" i="1" l="1"/>
  <c r="M49" i="1" l="1"/>
  <c r="L18" i="1"/>
  <c r="N18" i="1" s="1"/>
  <c r="I19" i="1"/>
  <c r="I20" i="1" s="1"/>
  <c r="I21" i="1" l="1"/>
  <c r="L20" i="1"/>
  <c r="N20" i="1" s="1"/>
  <c r="L19" i="1"/>
  <c r="N19" i="1" s="1"/>
  <c r="L21" i="1" l="1"/>
  <c r="N21" i="1" s="1"/>
  <c r="I22" i="1"/>
  <c r="I23" i="1" s="1"/>
  <c r="L22" i="1" l="1"/>
  <c r="N22" i="1" s="1"/>
  <c r="L23" i="1" l="1"/>
  <c r="N23" i="1" s="1"/>
  <c r="I24" i="1"/>
  <c r="I25" i="1" l="1"/>
  <c r="L24" i="1"/>
  <c r="N24" i="1" s="1"/>
  <c r="L25" i="1" l="1"/>
  <c r="N25" i="1" s="1"/>
  <c r="I26" i="1"/>
  <c r="L26" i="1" s="1"/>
  <c r="N26" i="1" s="1"/>
  <c r="I27" i="1"/>
  <c r="L27" i="1" l="1"/>
  <c r="N27" i="1" s="1"/>
  <c r="I28" i="1"/>
  <c r="I29" i="1" s="1"/>
  <c r="L28" i="1" l="1"/>
  <c r="N28" i="1" s="1"/>
  <c r="L29" i="1" l="1"/>
  <c r="N29" i="1" s="1"/>
  <c r="I30" i="1"/>
  <c r="I31" i="1" l="1"/>
  <c r="L30" i="1"/>
  <c r="N30" i="1" s="1"/>
  <c r="L31" i="1" l="1"/>
  <c r="N31" i="1" s="1"/>
  <c r="I32" i="1"/>
  <c r="I33" i="1" l="1"/>
  <c r="L32" i="1"/>
  <c r="N32" i="1" s="1"/>
  <c r="I34" i="1" l="1"/>
  <c r="L33" i="1"/>
  <c r="N33" i="1" s="1"/>
  <c r="L34" i="1" l="1"/>
  <c r="N34" i="1" s="1"/>
  <c r="I35" i="1"/>
  <c r="L35" i="1" l="1"/>
  <c r="N35" i="1" s="1"/>
  <c r="I36" i="1"/>
  <c r="I37" i="1" l="1"/>
  <c r="L36" i="1"/>
  <c r="N36" i="1" s="1"/>
  <c r="L37" i="1" l="1"/>
  <c r="N37" i="1" s="1"/>
  <c r="I38" i="1"/>
  <c r="L38" i="1" l="1"/>
  <c r="N38" i="1" s="1"/>
  <c r="I39" i="1"/>
  <c r="I40" i="1" l="1"/>
  <c r="L39" i="1"/>
  <c r="N39" i="1" s="1"/>
  <c r="I41" i="1" l="1"/>
  <c r="I42" i="1" s="1"/>
  <c r="L40" i="1"/>
  <c r="N40" i="1" s="1"/>
  <c r="L41" i="1" l="1"/>
  <c r="N41" i="1" s="1"/>
  <c r="I43" i="1" l="1"/>
  <c r="L42" i="1"/>
  <c r="N42" i="1" s="1"/>
  <c r="I44" i="1" l="1"/>
  <c r="L43" i="1"/>
  <c r="N43" i="1" s="1"/>
  <c r="I45" i="1" l="1"/>
  <c r="I46" i="1" s="1"/>
  <c r="L44" i="1"/>
  <c r="N44" i="1" s="1"/>
  <c r="L45" i="1" l="1"/>
  <c r="N45" i="1" s="1"/>
  <c r="I47" i="1" l="1"/>
  <c r="L46" i="1"/>
  <c r="N46" i="1" l="1"/>
  <c r="L47" i="1"/>
  <c r="N47" i="1" s="1"/>
  <c r="I48" i="1"/>
  <c r="L48" i="1" l="1"/>
  <c r="N48" i="1" s="1"/>
  <c r="I49" i="1"/>
  <c r="L49" i="1" l="1"/>
  <c r="N49" i="1" s="1"/>
  <c r="C27" i="1"/>
  <c r="F27" i="1"/>
  <c r="C28" i="1" s="1"/>
  <c r="F28" i="1" l="1"/>
  <c r="C29" i="1" s="1"/>
  <c r="F29" i="1" l="1"/>
  <c r="C30" i="1" l="1"/>
  <c r="F30" i="1"/>
  <c r="C31" i="1" l="1"/>
  <c r="F31" i="1" s="1"/>
  <c r="C32" i="1" s="1"/>
  <c r="F32" i="1" s="1"/>
  <c r="C33" i="1" l="1"/>
  <c r="F33" i="1"/>
  <c r="C34" i="1" s="1"/>
  <c r="F34" i="1"/>
  <c r="C35" i="1" s="1"/>
  <c r="F35" i="1" l="1"/>
  <c r="F36" i="1" s="1"/>
  <c r="C36" i="1" l="1"/>
  <c r="C37" i="1"/>
  <c r="F37" i="1"/>
  <c r="C38" i="1" l="1"/>
  <c r="F38" i="1"/>
  <c r="F39" i="1" l="1"/>
  <c r="C39" i="1"/>
  <c r="C40" i="1" l="1"/>
  <c r="F40" i="1"/>
  <c r="C41" i="1" l="1"/>
  <c r="F41" i="1"/>
  <c r="F42" i="1" l="1"/>
  <c r="C42" i="1"/>
  <c r="F43" i="1" l="1"/>
  <c r="C43" i="1"/>
  <c r="F44" i="1" l="1"/>
  <c r="C44" i="1"/>
  <c r="F45" i="1" l="1"/>
  <c r="C45" i="1"/>
  <c r="C46" i="1" l="1"/>
  <c r="F46" i="1"/>
  <c r="F47" i="1" l="1"/>
  <c r="C47" i="1"/>
  <c r="F48" i="1" l="1"/>
  <c r="C48" i="1"/>
  <c r="C49" i="1" l="1"/>
  <c r="F49" i="1"/>
</calcChain>
</file>

<file path=xl/sharedStrings.xml><?xml version="1.0" encoding="utf-8"?>
<sst xmlns="http://schemas.openxmlformats.org/spreadsheetml/2006/main" count="161" uniqueCount="36">
  <si>
    <t>Kursus-</t>
  </si>
  <si>
    <t>Elevtal</t>
  </si>
  <si>
    <t>uge</t>
  </si>
  <si>
    <t>Ugernes dage</t>
  </si>
  <si>
    <t>-</t>
  </si>
  <si>
    <t>Bemærk:</t>
  </si>
  <si>
    <t>Eksempel 1:</t>
  </si>
  <si>
    <t>Skolen har 41 uger - alle lige lange.</t>
  </si>
  <si>
    <t>Eksempel 2:</t>
  </si>
  <si>
    <t>Skolen har 41 uger - sidste uge afkortet til 5 døgn.</t>
  </si>
  <si>
    <t>8.-9. kl.</t>
  </si>
  <si>
    <t>10. kl.</t>
  </si>
  <si>
    <t>Prognose:</t>
  </si>
  <si>
    <t xml:space="preserve">8.-9- kl. </t>
  </si>
  <si>
    <t xml:space="preserve">10. kl. </t>
  </si>
  <si>
    <t>Sum</t>
  </si>
  <si>
    <t xml:space="preserve">Sum </t>
  </si>
  <si>
    <t xml:space="preserve">10. kl.  </t>
  </si>
  <si>
    <t>(hvis nej =0, hvis ja = 1)</t>
  </si>
  <si>
    <r>
      <t xml:space="preserve">Antal </t>
    </r>
    <r>
      <rPr>
        <b/>
        <u/>
        <sz val="10"/>
        <rFont val="MS Sans Serif"/>
        <family val="2"/>
      </rPr>
      <t>hele</t>
    </r>
    <r>
      <rPr>
        <b/>
        <sz val="10"/>
        <rFont val="MS Sans Serif"/>
        <family val="2"/>
      </rPr>
      <t xml:space="preserve"> kursusuger:</t>
    </r>
  </si>
  <si>
    <t>I feltet D2 skrives 41. I felt F3 skrives 0</t>
  </si>
  <si>
    <t>I feltet D2 skrives 40, i feltet F3 skrives 1</t>
  </si>
  <si>
    <t>ÅE</t>
  </si>
  <si>
    <t>Plus en afkortet kursusuge:</t>
  </si>
  <si>
    <t>Årsplan for</t>
  </si>
  <si>
    <t>Fra</t>
  </si>
  <si>
    <t>til</t>
  </si>
  <si>
    <t>søn</t>
  </si>
  <si>
    <t>lør</t>
  </si>
  <si>
    <t>Budget</t>
  </si>
  <si>
    <t>diff</t>
  </si>
  <si>
    <t>13.08.23</t>
  </si>
  <si>
    <t>29.06.24</t>
  </si>
  <si>
    <t>Budget for skoleåret 23/24</t>
  </si>
  <si>
    <t>XX Efterskole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</si>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</sst>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.00_);_(* \(#,##0.00\);_(* &quot;-&quot;??_);_(@_)"/>
  </numFmts>
  <fonts count="30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13" fillId="20" borderId="38" applyNumberFormat="0" applyFont="0" applyAlignment="0" applyProtection="0"/>
    <xf numFmtId="0" fontId="16" fillId="21" borderId="39" applyNumberFormat="0" applyAlignment="0" applyProtection="0"/>
    <xf numFmtId="0" fontId="16" fillId="21" borderId="39" applyNumberFormat="0" applyAlignment="0" applyProtection="0"/>
    <xf numFmtId="0" fontId="20" fillId="22" borderId="40" applyNumberFormat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3" fillId="0" borderId="41" applyNumberFormat="0" applyFill="0" applyAlignment="0" applyProtection="0"/>
    <xf numFmtId="0" fontId="24" fillId="0" borderId="42" applyNumberFormat="0" applyFill="0" applyAlignment="0" applyProtection="0"/>
    <xf numFmtId="0" fontId="25" fillId="0" borderId="43" applyNumberFormat="0" applyFill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7" borderId="39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22" borderId="40" applyNumberFormat="0" applyAlignment="0" applyProtection="0"/>
    <xf numFmtId="0" fontId="26" fillId="0" borderId="44" applyNumberFormat="0" applyFill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0" borderId="38" applyNumberFormat="0" applyFont="0" applyAlignment="0" applyProtection="0"/>
    <xf numFmtId="0" fontId="22" fillId="21" borderId="45" applyNumberFormat="0" applyAlignment="0" applyProtection="0"/>
    <xf numFmtId="0" fontId="23" fillId="0" borderId="41" applyNumberFormat="0" applyFill="0" applyAlignment="0" applyProtection="0"/>
    <xf numFmtId="0" fontId="24" fillId="0" borderId="42" applyNumberFormat="0" applyFill="0" applyAlignment="0" applyProtection="0"/>
    <xf numFmtId="0" fontId="25" fillId="0" borderId="4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4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6" applyNumberFormat="0" applyFill="0" applyAlignment="0" applyProtection="0"/>
    <xf numFmtId="0" fontId="29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quotePrefix="1"/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2" fontId="0" fillId="0" borderId="7" xfId="0" quotePrefix="1" applyNumberFormat="1" applyBorder="1" applyAlignment="1">
      <alignment horizontal="right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/>
    <xf numFmtId="0" fontId="0" fillId="0" borderId="26" xfId="0" quotePrefix="1" applyBorder="1" applyAlignment="1">
      <alignment horizontal="center"/>
    </xf>
    <xf numFmtId="0" fontId="0" fillId="0" borderId="27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6" xfId="0" applyBorder="1" applyAlignment="1">
      <alignment horizontal="center"/>
    </xf>
    <xf numFmtId="0" fontId="0" fillId="0" borderId="37" xfId="0" applyBorder="1"/>
    <xf numFmtId="2" fontId="0" fillId="0" borderId="36" xfId="0" quotePrefix="1" applyNumberFormat="1" applyBorder="1" applyAlignment="1">
      <alignment horizontal="right"/>
    </xf>
    <xf numFmtId="0" fontId="0" fillId="0" borderId="24" xfId="0" applyBorder="1" applyAlignment="1">
      <alignment horizontal="center"/>
    </xf>
    <xf numFmtId="2" fontId="0" fillId="0" borderId="8" xfId="0" quotePrefix="1" applyNumberFormat="1" applyBorder="1" applyAlignment="1">
      <alignment horizontal="right"/>
    </xf>
    <xf numFmtId="14" fontId="0" fillId="24" borderId="30" xfId="0" applyNumberFormat="1" applyFill="1" applyBorder="1"/>
    <xf numFmtId="14" fontId="0" fillId="24" borderId="11" xfId="0" applyNumberFormat="1" applyFill="1" applyBorder="1"/>
    <xf numFmtId="14" fontId="0" fillId="24" borderId="12" xfId="0" applyNumberFormat="1" applyFill="1" applyBorder="1"/>
    <xf numFmtId="0" fontId="0" fillId="24" borderId="11" xfId="0" applyFill="1" applyBorder="1"/>
    <xf numFmtId="0" fontId="0" fillId="24" borderId="12" xfId="0" applyFill="1" applyBorder="1"/>
    <xf numFmtId="14" fontId="0" fillId="24" borderId="31" xfId="0" applyNumberFormat="1" applyFill="1" applyBorder="1"/>
    <xf numFmtId="14" fontId="0" fillId="24" borderId="13" xfId="0" applyNumberFormat="1" applyFill="1" applyBorder="1"/>
    <xf numFmtId="14" fontId="0" fillId="24" borderId="14" xfId="0" applyNumberFormat="1" applyFill="1" applyBorder="1"/>
    <xf numFmtId="0" fontId="0" fillId="24" borderId="13" xfId="0" applyFill="1" applyBorder="1"/>
    <xf numFmtId="0" fontId="0" fillId="24" borderId="14" xfId="0" applyFill="1" applyBorder="1"/>
    <xf numFmtId="0" fontId="0" fillId="24" borderId="7" xfId="0" applyFill="1" applyBorder="1"/>
    <xf numFmtId="0" fontId="0" fillId="24" borderId="8" xfId="0" applyFill="1" applyBorder="1"/>
    <xf numFmtId="0" fontId="0" fillId="24" borderId="36" xfId="0" applyFill="1" applyBorder="1"/>
    <xf numFmtId="0" fontId="0" fillId="24" borderId="0" xfId="0" applyFill="1"/>
    <xf numFmtId="0" fontId="3" fillId="24" borderId="5" xfId="0" applyFont="1" applyFill="1" applyBorder="1" applyAlignment="1">
      <alignment horizontal="center"/>
    </xf>
    <xf numFmtId="16" fontId="3" fillId="24" borderId="20" xfId="0" applyNumberFormat="1" applyFont="1" applyFill="1" applyBorder="1"/>
    <xf numFmtId="0" fontId="3" fillId="24" borderId="10" xfId="0" applyFont="1" applyFill="1" applyBorder="1"/>
    <xf numFmtId="0" fontId="3" fillId="24" borderId="18" xfId="0" applyFont="1" applyFill="1" applyBorder="1"/>
    <xf numFmtId="0" fontId="3" fillId="24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3" fontId="10" fillId="0" borderId="0" xfId="100" applyNumberFormat="1" applyFont="1" applyFill="1" applyBorder="1" applyAlignment="1">
      <alignment horizontal="right"/>
    </xf>
    <xf numFmtId="2" fontId="2" fillId="0" borderId="8" xfId="0" quotePrefix="1" applyNumberFormat="1" applyFont="1" applyBorder="1" applyAlignment="1">
      <alignment horizontal="right"/>
    </xf>
    <xf numFmtId="2" fontId="2" fillId="0" borderId="17" xfId="0" applyNumberFormat="1" applyFont="1" applyBorder="1"/>
    <xf numFmtId="0" fontId="0" fillId="0" borderId="47" xfId="0" applyBorder="1" applyAlignment="1">
      <alignment horizontal="center"/>
    </xf>
    <xf numFmtId="14" fontId="0" fillId="24" borderId="48" xfId="0" applyNumberFormat="1" applyFill="1" applyBorder="1"/>
    <xf numFmtId="0" fontId="0" fillId="0" borderId="49" xfId="0" quotePrefix="1" applyBorder="1" applyAlignment="1">
      <alignment horizontal="center"/>
    </xf>
    <xf numFmtId="0" fontId="0" fillId="0" borderId="50" xfId="0" applyBorder="1" applyAlignment="1">
      <alignment horizontal="center"/>
    </xf>
    <xf numFmtId="14" fontId="0" fillId="24" borderId="51" xfId="0" applyNumberFormat="1" applyFill="1" applyBorder="1"/>
    <xf numFmtId="0" fontId="0" fillId="0" borderId="52" xfId="0" applyBorder="1"/>
    <xf numFmtId="2" fontId="0" fillId="0" borderId="47" xfId="0" quotePrefix="1" applyNumberFormat="1" applyBorder="1" applyAlignment="1">
      <alignment horizontal="right"/>
    </xf>
    <xf numFmtId="0" fontId="2" fillId="0" borderId="17" xfId="0" applyFont="1" applyBorder="1" applyAlignment="1">
      <alignment horizontal="right"/>
    </xf>
    <xf numFmtId="2" fontId="0" fillId="0" borderId="16" xfId="0" applyNumberFormat="1" applyBorder="1"/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right"/>
    </xf>
    <xf numFmtId="2" fontId="0" fillId="0" borderId="37" xfId="0" applyNumberFormat="1" applyBorder="1"/>
    <xf numFmtId="2" fontId="0" fillId="0" borderId="52" xfId="0" applyNumberFormat="1" applyBorder="1"/>
    <xf numFmtId="2" fontId="0" fillId="0" borderId="15" xfId="0" applyNumberFormat="1" applyBorder="1"/>
    <xf numFmtId="2" fontId="0" fillId="0" borderId="21" xfId="0" applyNumberFormat="1" applyBorder="1"/>
    <xf numFmtId="0" fontId="0" fillId="0" borderId="28" xfId="0" applyBorder="1" applyAlignment="1">
      <alignment horizontal="right"/>
    </xf>
    <xf numFmtId="2" fontId="0" fillId="0" borderId="31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13" xfId="0" applyBorder="1"/>
    <xf numFmtId="2" fontId="2" fillId="0" borderId="53" xfId="0" applyNumberFormat="1" applyFont="1" applyBorder="1"/>
    <xf numFmtId="0" fontId="0" fillId="0" borderId="54" xfId="0" applyBorder="1"/>
    <xf numFmtId="0" fontId="0" fillId="0" borderId="55" xfId="0" applyBorder="1"/>
    <xf numFmtId="0" fontId="3" fillId="0" borderId="54" xfId="0" applyFont="1" applyBorder="1"/>
    <xf numFmtId="0" fontId="2" fillId="0" borderId="55" xfId="0" applyFont="1" applyBorder="1"/>
    <xf numFmtId="4" fontId="2" fillId="0" borderId="55" xfId="0" applyNumberFormat="1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4" fontId="0" fillId="24" borderId="56" xfId="0" applyNumberFormat="1" applyFill="1" applyBorder="1"/>
    <xf numFmtId="0" fontId="4" fillId="24" borderId="33" xfId="0" applyFont="1" applyFill="1" applyBorder="1" applyAlignment="1">
      <alignment horizontal="center"/>
    </xf>
    <xf numFmtId="0" fontId="8" fillId="24" borderId="35" xfId="0" applyFont="1" applyFill="1" applyBorder="1" applyAlignment="1">
      <alignment horizontal="center"/>
    </xf>
    <xf numFmtId="0" fontId="9" fillId="24" borderId="34" xfId="0" applyFont="1" applyFill="1" applyBorder="1" applyAlignment="1">
      <alignment horizontal="center"/>
    </xf>
    <xf numFmtId="0" fontId="9" fillId="24" borderId="35" xfId="0" applyFont="1" applyFill="1" applyBorder="1" applyAlignment="1">
      <alignment horizontal="center"/>
    </xf>
    <xf numFmtId="0" fontId="4" fillId="24" borderId="33" xfId="0" applyFont="1" applyFill="1" applyBorder="1" applyAlignment="1">
      <alignment horizontal="left"/>
    </xf>
    <xf numFmtId="0" fontId="4" fillId="24" borderId="3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30">
    <cellStyle name="20 % - Markeringsfarve1 2" xfId="3" xr:uid="{00000000-0005-0000-0000-000000000000}"/>
    <cellStyle name="20 % - Markeringsfarve1 3" xfId="2" xr:uid="{00000000-0005-0000-0000-000001000000}"/>
    <cellStyle name="20 % - Markeringsfarve2 2" xfId="5" xr:uid="{00000000-0005-0000-0000-000002000000}"/>
    <cellStyle name="20 % - Markeringsfarve2 3" xfId="4" xr:uid="{00000000-0005-0000-0000-000003000000}"/>
    <cellStyle name="20 % - Markeringsfarve3 2" xfId="7" xr:uid="{00000000-0005-0000-0000-000004000000}"/>
    <cellStyle name="20 % - Markeringsfarve3 3" xfId="6" xr:uid="{00000000-0005-0000-0000-000005000000}"/>
    <cellStyle name="20 % - Markeringsfarve4 2" xfId="9" xr:uid="{00000000-0005-0000-0000-000006000000}"/>
    <cellStyle name="20 % - Markeringsfarve4 3" xfId="8" xr:uid="{00000000-0005-0000-0000-000007000000}"/>
    <cellStyle name="20 % - Markeringsfarve5 2" xfId="11" xr:uid="{00000000-0005-0000-0000-000008000000}"/>
    <cellStyle name="20 % - Markeringsfarve5 3" xfId="10" xr:uid="{00000000-0005-0000-0000-000009000000}"/>
    <cellStyle name="20 % - Markeringsfarve6 2" xfId="13" xr:uid="{00000000-0005-0000-0000-00000A000000}"/>
    <cellStyle name="20 % - Markeringsfarve6 3" xfId="12" xr:uid="{00000000-0005-0000-0000-00000B000000}"/>
    <cellStyle name="20% - Accent1" xfId="14" xr:uid="{00000000-0005-0000-0000-00000C000000}"/>
    <cellStyle name="20% - Accent1 2" xfId="15" xr:uid="{00000000-0005-0000-0000-00000D000000}"/>
    <cellStyle name="20% - Accent1_22.11.-22.15.  Efterskoler m.v." xfId="16" xr:uid="{00000000-0005-0000-0000-00000E000000}"/>
    <cellStyle name="20% - Accent2" xfId="17" xr:uid="{00000000-0005-0000-0000-00000F000000}"/>
    <cellStyle name="20% - Accent2 2" xfId="18" xr:uid="{00000000-0005-0000-0000-000010000000}"/>
    <cellStyle name="20% - Accent2_22.11.-22.15.  Efterskoler m.v." xfId="19" xr:uid="{00000000-0005-0000-0000-000011000000}"/>
    <cellStyle name="20% - Accent3" xfId="20" xr:uid="{00000000-0005-0000-0000-000012000000}"/>
    <cellStyle name="20% - Accent3 2" xfId="21" xr:uid="{00000000-0005-0000-0000-000013000000}"/>
    <cellStyle name="20% - Accent3_22.11.-22.15.  Efterskoler m.v." xfId="22" xr:uid="{00000000-0005-0000-0000-000014000000}"/>
    <cellStyle name="20% - Accent4" xfId="23" xr:uid="{00000000-0005-0000-0000-000015000000}"/>
    <cellStyle name="20% - Accent4 2" xfId="24" xr:uid="{00000000-0005-0000-0000-000016000000}"/>
    <cellStyle name="20% - Accent4_22.11.-22.15.  Efterskoler m.v." xfId="25" xr:uid="{00000000-0005-0000-0000-000017000000}"/>
    <cellStyle name="20% - Accent5" xfId="26" xr:uid="{00000000-0005-0000-0000-000018000000}"/>
    <cellStyle name="20% - Accent5 2" xfId="27" xr:uid="{00000000-0005-0000-0000-000019000000}"/>
    <cellStyle name="20% - Accent5_22.11.-22.15.  Efterskoler m.v." xfId="28" xr:uid="{00000000-0005-0000-0000-00001A000000}"/>
    <cellStyle name="20% - Accent6" xfId="29" xr:uid="{00000000-0005-0000-0000-00001B000000}"/>
    <cellStyle name="20% - Accent6 2" xfId="30" xr:uid="{00000000-0005-0000-0000-00001C000000}"/>
    <cellStyle name="20% - Accent6_22.11.-22.15.  Efterskoler m.v." xfId="31" xr:uid="{00000000-0005-0000-0000-00001D000000}"/>
    <cellStyle name="40 % - Markeringsfarve1 2" xfId="33" xr:uid="{00000000-0005-0000-0000-00001E000000}"/>
    <cellStyle name="40 % - Markeringsfarve1 3" xfId="32" xr:uid="{00000000-0005-0000-0000-00001F000000}"/>
    <cellStyle name="40 % - Markeringsfarve2 2" xfId="35" xr:uid="{00000000-0005-0000-0000-000020000000}"/>
    <cellStyle name="40 % - Markeringsfarve2 3" xfId="34" xr:uid="{00000000-0005-0000-0000-000021000000}"/>
    <cellStyle name="40 % - Markeringsfarve3 2" xfId="37" xr:uid="{00000000-0005-0000-0000-000022000000}"/>
    <cellStyle name="40 % - Markeringsfarve3 3" xfId="36" xr:uid="{00000000-0005-0000-0000-000023000000}"/>
    <cellStyle name="40 % - Markeringsfarve4 2" xfId="39" xr:uid="{00000000-0005-0000-0000-000024000000}"/>
    <cellStyle name="40 % - Markeringsfarve4 3" xfId="38" xr:uid="{00000000-0005-0000-0000-000025000000}"/>
    <cellStyle name="40 % - Markeringsfarve5 2" xfId="41" xr:uid="{00000000-0005-0000-0000-000026000000}"/>
    <cellStyle name="40 % - Markeringsfarve5 3" xfId="40" xr:uid="{00000000-0005-0000-0000-000027000000}"/>
    <cellStyle name="40 % - Markeringsfarve6 2" xfId="43" xr:uid="{00000000-0005-0000-0000-000028000000}"/>
    <cellStyle name="40 % - Markeringsfarve6 3" xfId="42" xr:uid="{00000000-0005-0000-0000-000029000000}"/>
    <cellStyle name="40% - Accent1" xfId="44" xr:uid="{00000000-0005-0000-0000-00002A000000}"/>
    <cellStyle name="40% - Accent1 2" xfId="45" xr:uid="{00000000-0005-0000-0000-00002B000000}"/>
    <cellStyle name="40% - Accent1_22.11.-22.15.  Efterskoler m.v." xfId="46" xr:uid="{00000000-0005-0000-0000-00002C000000}"/>
    <cellStyle name="40% - Accent2" xfId="47" xr:uid="{00000000-0005-0000-0000-00002D000000}"/>
    <cellStyle name="40% - Accent2 2" xfId="48" xr:uid="{00000000-0005-0000-0000-00002E000000}"/>
    <cellStyle name="40% - Accent2_22.11.-22.15.  Efterskoler m.v." xfId="49" xr:uid="{00000000-0005-0000-0000-00002F000000}"/>
    <cellStyle name="40% - Accent3" xfId="50" xr:uid="{00000000-0005-0000-0000-000030000000}"/>
    <cellStyle name="40% - Accent3 2" xfId="51" xr:uid="{00000000-0005-0000-0000-000031000000}"/>
    <cellStyle name="40% - Accent3_22.11.-22.15.  Efterskoler m.v." xfId="52" xr:uid="{00000000-0005-0000-0000-000032000000}"/>
    <cellStyle name="40% - Accent4" xfId="53" xr:uid="{00000000-0005-0000-0000-000033000000}"/>
    <cellStyle name="40% - Accent4 2" xfId="54" xr:uid="{00000000-0005-0000-0000-000034000000}"/>
    <cellStyle name="40% - Accent4_22.11.-22.15.  Efterskoler m.v." xfId="55" xr:uid="{00000000-0005-0000-0000-000035000000}"/>
    <cellStyle name="40% - Accent5" xfId="56" xr:uid="{00000000-0005-0000-0000-000036000000}"/>
    <cellStyle name="40% - Accent5 2" xfId="57" xr:uid="{00000000-0005-0000-0000-000037000000}"/>
    <cellStyle name="40% - Accent5_22.11.-22.15.  Efterskoler m.v." xfId="58" xr:uid="{00000000-0005-0000-0000-000038000000}"/>
    <cellStyle name="40% - Accent6" xfId="59" xr:uid="{00000000-0005-0000-0000-000039000000}"/>
    <cellStyle name="40% - Accent6 2" xfId="60" xr:uid="{00000000-0005-0000-0000-00003A000000}"/>
    <cellStyle name="40% - Accent6_22.11.-22.15.  Efterskoler m.v." xfId="61" xr:uid="{00000000-0005-0000-0000-00003B000000}"/>
    <cellStyle name="60 % - Markeringsfarve1 2" xfId="62" xr:uid="{00000000-0005-0000-0000-00003C000000}"/>
    <cellStyle name="60 % - Markeringsfarve2 2" xfId="63" xr:uid="{00000000-0005-0000-0000-00003D000000}"/>
    <cellStyle name="60 % - Markeringsfarve3 2" xfId="64" xr:uid="{00000000-0005-0000-0000-00003E000000}"/>
    <cellStyle name="60 % - Markeringsfarve4 2" xfId="65" xr:uid="{00000000-0005-0000-0000-00003F000000}"/>
    <cellStyle name="60 % - Markeringsfarve5 2" xfId="66" xr:uid="{00000000-0005-0000-0000-000040000000}"/>
    <cellStyle name="60 % - Markeringsfarve6 2" xfId="67" xr:uid="{00000000-0005-0000-0000-000041000000}"/>
    <cellStyle name="60% - Accent1" xfId="68" xr:uid="{00000000-0005-0000-0000-000042000000}"/>
    <cellStyle name="60% - Accent2" xfId="69" xr:uid="{00000000-0005-0000-0000-000043000000}"/>
    <cellStyle name="60% - Accent3" xfId="70" xr:uid="{00000000-0005-0000-0000-000044000000}"/>
    <cellStyle name="60% - Accent4" xfId="71" xr:uid="{00000000-0005-0000-0000-000045000000}"/>
    <cellStyle name="60% - Accent5" xfId="72" xr:uid="{00000000-0005-0000-0000-000046000000}"/>
    <cellStyle name="60% - Accent6" xfId="73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Advarselstekst 2" xfId="80" xr:uid="{00000000-0005-0000-0000-00004E000000}"/>
    <cellStyle name="Bad" xfId="81" xr:uid="{00000000-0005-0000-0000-00004F000000}"/>
    <cellStyle name="Bemærk! 2" xfId="82" xr:uid="{00000000-0005-0000-0000-000050000000}"/>
    <cellStyle name="Beregning 2" xfId="83" xr:uid="{00000000-0005-0000-0000-000051000000}"/>
    <cellStyle name="Calculation" xfId="84" xr:uid="{00000000-0005-0000-0000-000052000000}"/>
    <cellStyle name="Check Cell" xfId="85" xr:uid="{00000000-0005-0000-0000-000053000000}"/>
    <cellStyle name="Euro" xfId="86" xr:uid="{00000000-0005-0000-0000-000054000000}"/>
    <cellStyle name="Euro 2" xfId="87" xr:uid="{00000000-0005-0000-0000-000055000000}"/>
    <cellStyle name="Euro 2 2" xfId="88" xr:uid="{00000000-0005-0000-0000-000056000000}"/>
    <cellStyle name="Explanatory Text" xfId="89" xr:uid="{00000000-0005-0000-0000-000057000000}"/>
    <cellStyle name="Forklarende tekst 2" xfId="90" xr:uid="{00000000-0005-0000-0000-000058000000}"/>
    <cellStyle name="God 2" xfId="91" xr:uid="{00000000-0005-0000-0000-000059000000}"/>
    <cellStyle name="Good" xfId="92" xr:uid="{00000000-0005-0000-0000-00005A000000}"/>
    <cellStyle name="Heading 1" xfId="93" xr:uid="{00000000-0005-0000-0000-00005B000000}"/>
    <cellStyle name="Heading 2" xfId="94" xr:uid="{00000000-0005-0000-0000-00005C000000}"/>
    <cellStyle name="Heading 3" xfId="95" xr:uid="{00000000-0005-0000-0000-00005D000000}"/>
    <cellStyle name="Heading 4" xfId="96" xr:uid="{00000000-0005-0000-0000-00005E000000}"/>
    <cellStyle name="Hyperlink 2" xfId="97" xr:uid="{00000000-0005-0000-0000-00005F000000}"/>
    <cellStyle name="Input 2" xfId="98" xr:uid="{00000000-0005-0000-0000-000060000000}"/>
    <cellStyle name="Komma 2" xfId="100" xr:uid="{00000000-0005-0000-0000-000061000000}"/>
    <cellStyle name="Komma 3" xfId="101" xr:uid="{00000000-0005-0000-0000-000062000000}"/>
    <cellStyle name="Komma 3 2" xfId="102" xr:uid="{00000000-0005-0000-0000-000063000000}"/>
    <cellStyle name="Komma 4" xfId="103" xr:uid="{00000000-0005-0000-0000-000064000000}"/>
    <cellStyle name="Komma 5" xfId="104" xr:uid="{00000000-0005-0000-0000-000065000000}"/>
    <cellStyle name="Komma 6" xfId="99" xr:uid="{00000000-0005-0000-0000-000066000000}"/>
    <cellStyle name="Kontroller celle 2" xfId="105" xr:uid="{00000000-0005-0000-0000-000067000000}"/>
    <cellStyle name="Linked Cell" xfId="106" xr:uid="{00000000-0005-0000-0000-000068000000}"/>
    <cellStyle name="Markeringsfarve1 2" xfId="107" xr:uid="{00000000-0005-0000-0000-000069000000}"/>
    <cellStyle name="Markeringsfarve2 2" xfId="108" xr:uid="{00000000-0005-0000-0000-00006A000000}"/>
    <cellStyle name="Markeringsfarve3 2" xfId="109" xr:uid="{00000000-0005-0000-0000-00006B000000}"/>
    <cellStyle name="Markeringsfarve4 2" xfId="110" xr:uid="{00000000-0005-0000-0000-00006C000000}"/>
    <cellStyle name="Markeringsfarve5 2" xfId="111" xr:uid="{00000000-0005-0000-0000-00006D000000}"/>
    <cellStyle name="Markeringsfarve6 2" xfId="112" xr:uid="{00000000-0005-0000-0000-00006E000000}"/>
    <cellStyle name="Neutral 2" xfId="113" xr:uid="{00000000-0005-0000-0000-00006F000000}"/>
    <cellStyle name="Normal" xfId="0" builtinId="0"/>
    <cellStyle name="Normal 2" xfId="114" xr:uid="{00000000-0005-0000-0000-000071000000}"/>
    <cellStyle name="Normal 3" xfId="115" xr:uid="{00000000-0005-0000-0000-000072000000}"/>
    <cellStyle name="Normal 4" xfId="116" xr:uid="{00000000-0005-0000-0000-000073000000}"/>
    <cellStyle name="Normal 4 2" xfId="117" xr:uid="{00000000-0005-0000-0000-000074000000}"/>
    <cellStyle name="Normal 5" xfId="1" xr:uid="{00000000-0005-0000-0000-000075000000}"/>
    <cellStyle name="Note" xfId="118" xr:uid="{00000000-0005-0000-0000-000076000000}"/>
    <cellStyle name="Output 2" xfId="119" xr:uid="{00000000-0005-0000-0000-000077000000}"/>
    <cellStyle name="Overskrift 1 2" xfId="120" xr:uid="{00000000-0005-0000-0000-000078000000}"/>
    <cellStyle name="Overskrift 2 2" xfId="121" xr:uid="{00000000-0005-0000-0000-000079000000}"/>
    <cellStyle name="Overskrift 3 2" xfId="122" xr:uid="{00000000-0005-0000-0000-00007A000000}"/>
    <cellStyle name="Overskrift 4 2" xfId="123" xr:uid="{00000000-0005-0000-0000-00007B000000}"/>
    <cellStyle name="Sammenkædet celle 2" xfId="124" xr:uid="{00000000-0005-0000-0000-00007C000000}"/>
    <cellStyle name="Titel 2" xfId="125" xr:uid="{00000000-0005-0000-0000-00007D000000}"/>
    <cellStyle name="Title" xfId="126" xr:uid="{00000000-0005-0000-0000-00007E000000}"/>
    <cellStyle name="Total 2" xfId="127" xr:uid="{00000000-0005-0000-0000-00007F000000}"/>
    <cellStyle name="Ugyldig 2" xfId="128" xr:uid="{00000000-0005-0000-0000-000080000000}"/>
    <cellStyle name="Warning Text" xfId="129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view="pageBreakPreview" zoomScaleNormal="100" zoomScaleSheetLayoutView="100" workbookViewId="0">
      <selection activeCell="L2" sqref="L2"/>
    </sheetView>
  </sheetViews>
  <sheetFormatPr defaultRowHeight="12.6" x14ac:dyDescent="0.25"/>
  <cols>
    <col min="1" max="2" width="7" customWidth="1"/>
    <col min="3" max="3" width="13.6640625" customWidth="1"/>
    <col min="4" max="4" width="3.44140625" customWidth="1"/>
    <col min="5" max="5" width="5.6640625" customWidth="1"/>
    <col min="6" max="6" width="13.6640625" customWidth="1"/>
    <col min="7" max="7" width="5.6640625" customWidth="1"/>
    <col min="8" max="8" width="6.6640625" customWidth="1"/>
    <col min="9" max="9" width="8.88671875" bestFit="1" customWidth="1"/>
    <col min="10" max="10" width="6.6640625" customWidth="1"/>
    <col min="11" max="11" width="6.44140625" customWidth="1"/>
    <col min="12" max="12" width="12.109375" customWidth="1"/>
    <col min="13" max="13" width="11.6640625" customWidth="1"/>
    <col min="14" max="14" width="14" customWidth="1"/>
    <col min="15" max="17" width="5.6640625" customWidth="1"/>
  </cols>
  <sheetData>
    <row r="1" spans="1:17" ht="18.600000000000001" thickBot="1" x14ac:dyDescent="0.4">
      <c r="A1" s="100" t="s">
        <v>24</v>
      </c>
      <c r="B1" s="101"/>
      <c r="C1" s="101"/>
      <c r="D1" s="98" t="s">
        <v>34</v>
      </c>
      <c r="E1" s="98"/>
      <c r="F1" s="99"/>
      <c r="G1" s="56"/>
      <c r="H1" s="56"/>
      <c r="I1" s="56"/>
      <c r="J1" s="56"/>
      <c r="K1" s="56"/>
      <c r="L1" s="96" t="s">
        <v>35</v>
      </c>
      <c r="M1" s="97"/>
    </row>
    <row r="2" spans="1:17" ht="16.2" thickBot="1" x14ac:dyDescent="0.35">
      <c r="A2" s="102" t="s">
        <v>19</v>
      </c>
      <c r="B2" s="102"/>
      <c r="C2" s="102"/>
      <c r="F2" s="57">
        <v>42</v>
      </c>
      <c r="G2" s="58" t="s">
        <v>25</v>
      </c>
      <c r="H2" s="59" t="s">
        <v>31</v>
      </c>
      <c r="I2" s="59"/>
      <c r="J2" s="59" t="s">
        <v>26</v>
      </c>
      <c r="K2" s="59" t="s">
        <v>32</v>
      </c>
      <c r="L2" s="59"/>
      <c r="M2" s="60"/>
      <c r="O2" s="3"/>
      <c r="P2" s="3"/>
      <c r="Q2" s="3"/>
    </row>
    <row r="3" spans="1:17" ht="16.2" thickBot="1" x14ac:dyDescent="0.35">
      <c r="A3" s="103" t="s">
        <v>23</v>
      </c>
      <c r="B3" s="103"/>
      <c r="C3" s="103"/>
      <c r="D3" s="2"/>
      <c r="E3" s="2"/>
      <c r="F3" s="2"/>
      <c r="G3" s="61">
        <v>0</v>
      </c>
      <c r="H3" s="1" t="s">
        <v>18</v>
      </c>
      <c r="J3" s="2"/>
      <c r="K3" s="2"/>
      <c r="L3" s="2"/>
      <c r="M3" s="2"/>
      <c r="N3" s="2"/>
      <c r="O3" s="3"/>
      <c r="P3" s="3"/>
      <c r="Q3" s="3"/>
    </row>
    <row r="4" spans="1:17" ht="15.6" x14ac:dyDescent="0.3">
      <c r="A4" s="2"/>
      <c r="B4" s="2"/>
      <c r="C4" s="3"/>
      <c r="D4" s="2"/>
      <c r="E4" s="2"/>
      <c r="F4" s="2"/>
      <c r="H4" s="2"/>
      <c r="I4" s="2"/>
      <c r="J4" s="2"/>
      <c r="K4" s="2"/>
      <c r="L4" s="2"/>
      <c r="M4" s="2"/>
      <c r="N4" s="2"/>
      <c r="O4" s="3"/>
      <c r="P4" s="3"/>
      <c r="Q4" s="3"/>
    </row>
    <row r="5" spans="1:17" ht="13.2" thickBot="1" x14ac:dyDescent="0.3">
      <c r="L5" s="15" t="s">
        <v>12</v>
      </c>
    </row>
    <row r="6" spans="1:17" x14ac:dyDescent="0.25">
      <c r="A6" s="4" t="s">
        <v>0</v>
      </c>
      <c r="B6" s="4"/>
      <c r="C6" s="5"/>
      <c r="D6" s="6"/>
      <c r="E6" s="6"/>
      <c r="F6" s="7"/>
      <c r="G6" s="8"/>
      <c r="H6" s="37" t="s">
        <v>1</v>
      </c>
      <c r="I6" s="8" t="s">
        <v>15</v>
      </c>
      <c r="J6" s="37" t="s">
        <v>1</v>
      </c>
      <c r="K6" s="8" t="s">
        <v>16</v>
      </c>
      <c r="L6" s="19" t="s">
        <v>22</v>
      </c>
      <c r="M6" s="75" t="s">
        <v>22</v>
      </c>
      <c r="N6" s="4"/>
    </row>
    <row r="7" spans="1:17" ht="13.2" thickBot="1" x14ac:dyDescent="0.3">
      <c r="A7" s="31" t="s">
        <v>2</v>
      </c>
      <c r="B7" s="31"/>
      <c r="C7" s="33" t="s">
        <v>3</v>
      </c>
      <c r="D7" s="34"/>
      <c r="E7" s="34"/>
      <c r="F7" s="35"/>
      <c r="G7" s="9"/>
      <c r="H7" s="17" t="s">
        <v>10</v>
      </c>
      <c r="I7" s="17" t="s">
        <v>10</v>
      </c>
      <c r="J7" s="17" t="s">
        <v>11</v>
      </c>
      <c r="K7" s="17" t="s">
        <v>17</v>
      </c>
      <c r="L7" s="81" t="s">
        <v>13</v>
      </c>
      <c r="M7" s="76" t="s">
        <v>14</v>
      </c>
      <c r="N7" s="31"/>
    </row>
    <row r="8" spans="1:17" ht="14.1" customHeight="1" x14ac:dyDescent="0.25">
      <c r="A8" s="38">
        <v>1</v>
      </c>
      <c r="B8" s="24" t="s">
        <v>27</v>
      </c>
      <c r="C8" s="43">
        <v>45151</v>
      </c>
      <c r="D8" s="32" t="s">
        <v>4</v>
      </c>
      <c r="E8" s="30" t="s">
        <v>28</v>
      </c>
      <c r="F8" s="48">
        <f>C8+6</f>
        <v>45157</v>
      </c>
      <c r="G8" s="30"/>
      <c r="H8" s="55">
        <v>0</v>
      </c>
      <c r="I8" s="39">
        <f>H8</f>
        <v>0</v>
      </c>
      <c r="J8" s="55">
        <v>0</v>
      </c>
      <c r="K8" s="39">
        <f>J8</f>
        <v>0</v>
      </c>
      <c r="L8" s="40">
        <f t="shared" ref="L8:L49" si="0">IF(G$3=1,(+I8+(F$2-A8)*H8+H8*0.65)/40,IF(G$3=0,(F$2-A8)*H8+I8)/40)</f>
        <v>0</v>
      </c>
      <c r="M8" s="77">
        <f t="shared" ref="M8:M49" si="1">IF(G$3=1,(+K8+(F$2-A8)*J8+J8*0.65)/40,IF(G$3=0,(F$2-A8)*J8+K8)/40)</f>
        <v>0</v>
      </c>
      <c r="N8" s="82">
        <f>SUM(L8:M8)</f>
        <v>0</v>
      </c>
    </row>
    <row r="9" spans="1:17" ht="14.1" customHeight="1" x14ac:dyDescent="0.25">
      <c r="A9" s="11">
        <f t="shared" ref="A9:A49" si="2">+A8+1</f>
        <v>2</v>
      </c>
      <c r="B9" s="24" t="s">
        <v>27</v>
      </c>
      <c r="C9" s="44">
        <f>F8+1</f>
        <v>45158</v>
      </c>
      <c r="D9" s="12" t="s">
        <v>4</v>
      </c>
      <c r="E9" s="30" t="s">
        <v>28</v>
      </c>
      <c r="F9" s="49">
        <f>F8+7</f>
        <v>45164</v>
      </c>
      <c r="G9" s="28"/>
      <c r="H9" s="55">
        <v>0</v>
      </c>
      <c r="I9" s="21">
        <f>I8+H9</f>
        <v>0</v>
      </c>
      <c r="J9" s="55">
        <v>0</v>
      </c>
      <c r="K9" s="21">
        <f>K8+J9</f>
        <v>0</v>
      </c>
      <c r="L9" s="22">
        <f t="shared" si="0"/>
        <v>0</v>
      </c>
      <c r="M9" s="74">
        <f t="shared" si="1"/>
        <v>0</v>
      </c>
      <c r="N9" s="83">
        <f t="shared" ref="N9:N49" si="3">SUM(L9:M9)</f>
        <v>0</v>
      </c>
    </row>
    <row r="10" spans="1:17" ht="14.1" customHeight="1" x14ac:dyDescent="0.25">
      <c r="A10" s="11">
        <f t="shared" si="2"/>
        <v>3</v>
      </c>
      <c r="B10" s="24" t="s">
        <v>27</v>
      </c>
      <c r="C10" s="44">
        <f t="shared" ref="C10:C24" si="4">F9+1</f>
        <v>45165</v>
      </c>
      <c r="D10" s="12" t="s">
        <v>4</v>
      </c>
      <c r="E10" s="30" t="s">
        <v>28</v>
      </c>
      <c r="F10" s="49">
        <f t="shared" ref="F10:F24" si="5">F9+7</f>
        <v>45171</v>
      </c>
      <c r="G10" s="28"/>
      <c r="H10" s="55">
        <v>0</v>
      </c>
      <c r="I10" s="21">
        <f>I9+H10</f>
        <v>0</v>
      </c>
      <c r="J10" s="55">
        <v>0</v>
      </c>
      <c r="K10" s="21">
        <f>K9+J10</f>
        <v>0</v>
      </c>
      <c r="L10" s="22">
        <f t="shared" si="0"/>
        <v>0</v>
      </c>
      <c r="M10" s="74">
        <f t="shared" si="1"/>
        <v>0</v>
      </c>
      <c r="N10" s="83">
        <f t="shared" si="3"/>
        <v>0</v>
      </c>
    </row>
    <row r="11" spans="1:17" ht="14.1" customHeight="1" x14ac:dyDescent="0.25">
      <c r="A11" s="11">
        <f t="shared" si="2"/>
        <v>4</v>
      </c>
      <c r="B11" s="24" t="s">
        <v>27</v>
      </c>
      <c r="C11" s="44">
        <f t="shared" si="4"/>
        <v>45172</v>
      </c>
      <c r="D11" s="12" t="s">
        <v>4</v>
      </c>
      <c r="E11" s="30" t="s">
        <v>28</v>
      </c>
      <c r="F11" s="49">
        <f t="shared" si="5"/>
        <v>45178</v>
      </c>
      <c r="G11" s="36"/>
      <c r="H11" s="55">
        <v>0</v>
      </c>
      <c r="I11" s="21">
        <f t="shared" ref="I11:I49" si="6">I10+H11</f>
        <v>0</v>
      </c>
      <c r="J11" s="55">
        <v>0</v>
      </c>
      <c r="K11" s="21">
        <f t="shared" ref="K11:K49" si="7">K10+J11</f>
        <v>0</v>
      </c>
      <c r="L11" s="22">
        <f t="shared" si="0"/>
        <v>0</v>
      </c>
      <c r="M11" s="74">
        <f t="shared" si="1"/>
        <v>0</v>
      </c>
      <c r="N11" s="83">
        <f t="shared" si="3"/>
        <v>0</v>
      </c>
    </row>
    <row r="12" spans="1:17" ht="14.1" customHeight="1" x14ac:dyDescent="0.25">
      <c r="A12" s="11">
        <f t="shared" si="2"/>
        <v>5</v>
      </c>
      <c r="B12" s="24" t="s">
        <v>27</v>
      </c>
      <c r="C12" s="44">
        <f t="shared" si="4"/>
        <v>45179</v>
      </c>
      <c r="D12" s="12" t="s">
        <v>4</v>
      </c>
      <c r="E12" s="30" t="s">
        <v>28</v>
      </c>
      <c r="F12" s="49">
        <f t="shared" si="5"/>
        <v>45185</v>
      </c>
      <c r="G12" s="28"/>
      <c r="H12" s="55">
        <v>0</v>
      </c>
      <c r="I12" s="21">
        <f t="shared" si="6"/>
        <v>0</v>
      </c>
      <c r="J12" s="55">
        <v>0</v>
      </c>
      <c r="K12" s="21">
        <f t="shared" si="7"/>
        <v>0</v>
      </c>
      <c r="L12" s="22">
        <f t="shared" si="0"/>
        <v>0</v>
      </c>
      <c r="M12" s="74">
        <f t="shared" si="1"/>
        <v>0</v>
      </c>
      <c r="N12" s="83">
        <f t="shared" si="3"/>
        <v>0</v>
      </c>
    </row>
    <row r="13" spans="1:17" ht="14.1" customHeight="1" x14ac:dyDescent="0.25">
      <c r="A13" s="11">
        <f t="shared" si="2"/>
        <v>6</v>
      </c>
      <c r="B13" s="24" t="s">
        <v>27</v>
      </c>
      <c r="C13" s="44">
        <f t="shared" si="4"/>
        <v>45186</v>
      </c>
      <c r="D13" s="12" t="s">
        <v>4</v>
      </c>
      <c r="E13" s="30" t="s">
        <v>28</v>
      </c>
      <c r="F13" s="49">
        <f t="shared" si="5"/>
        <v>45192</v>
      </c>
      <c r="G13" s="28"/>
      <c r="H13" s="55">
        <v>0</v>
      </c>
      <c r="I13" s="21">
        <f t="shared" si="6"/>
        <v>0</v>
      </c>
      <c r="J13" s="55">
        <v>0</v>
      </c>
      <c r="K13" s="21">
        <f t="shared" si="7"/>
        <v>0</v>
      </c>
      <c r="L13" s="22">
        <f t="shared" si="0"/>
        <v>0</v>
      </c>
      <c r="M13" s="74">
        <f t="shared" si="1"/>
        <v>0</v>
      </c>
      <c r="N13" s="83">
        <f t="shared" si="3"/>
        <v>0</v>
      </c>
    </row>
    <row r="14" spans="1:17" ht="14.1" customHeight="1" x14ac:dyDescent="0.25">
      <c r="A14" s="11">
        <f t="shared" si="2"/>
        <v>7</v>
      </c>
      <c r="B14" s="24" t="s">
        <v>27</v>
      </c>
      <c r="C14" s="44">
        <f t="shared" si="4"/>
        <v>45193</v>
      </c>
      <c r="D14" s="12" t="s">
        <v>4</v>
      </c>
      <c r="E14" s="30" t="s">
        <v>28</v>
      </c>
      <c r="F14" s="49">
        <f t="shared" si="5"/>
        <v>45199</v>
      </c>
      <c r="G14" s="28"/>
      <c r="H14" s="55">
        <v>0</v>
      </c>
      <c r="I14" s="21">
        <f t="shared" si="6"/>
        <v>0</v>
      </c>
      <c r="J14" s="55">
        <v>0</v>
      </c>
      <c r="K14" s="21">
        <f t="shared" si="7"/>
        <v>0</v>
      </c>
      <c r="L14" s="22">
        <f t="shared" si="0"/>
        <v>0</v>
      </c>
      <c r="M14" s="74">
        <f t="shared" si="1"/>
        <v>0</v>
      </c>
      <c r="N14" s="83">
        <f t="shared" si="3"/>
        <v>0</v>
      </c>
    </row>
    <row r="15" spans="1:17" ht="14.1" customHeight="1" x14ac:dyDescent="0.25">
      <c r="A15" s="11">
        <f t="shared" si="2"/>
        <v>8</v>
      </c>
      <c r="B15" s="24" t="s">
        <v>27</v>
      </c>
      <c r="C15" s="44">
        <f t="shared" si="4"/>
        <v>45200</v>
      </c>
      <c r="D15" s="12" t="s">
        <v>4</v>
      </c>
      <c r="E15" s="30" t="s">
        <v>28</v>
      </c>
      <c r="F15" s="49">
        <f t="shared" si="5"/>
        <v>45206</v>
      </c>
      <c r="G15" s="28"/>
      <c r="H15" s="55">
        <v>0</v>
      </c>
      <c r="I15" s="21">
        <f t="shared" si="6"/>
        <v>0</v>
      </c>
      <c r="J15" s="55">
        <v>0</v>
      </c>
      <c r="K15" s="21">
        <f t="shared" si="7"/>
        <v>0</v>
      </c>
      <c r="L15" s="22">
        <f t="shared" si="0"/>
        <v>0</v>
      </c>
      <c r="M15" s="74">
        <f t="shared" si="1"/>
        <v>0</v>
      </c>
      <c r="N15" s="83">
        <f t="shared" si="3"/>
        <v>0</v>
      </c>
    </row>
    <row r="16" spans="1:17" ht="14.1" customHeight="1" x14ac:dyDescent="0.25">
      <c r="A16" s="11">
        <f t="shared" si="2"/>
        <v>9</v>
      </c>
      <c r="B16" s="24" t="s">
        <v>27</v>
      </c>
      <c r="C16" s="44">
        <f t="shared" si="4"/>
        <v>45207</v>
      </c>
      <c r="D16" s="12" t="s">
        <v>4</v>
      </c>
      <c r="E16" s="30" t="s">
        <v>28</v>
      </c>
      <c r="F16" s="49">
        <f>F15+7</f>
        <v>45213</v>
      </c>
      <c r="G16" s="28"/>
      <c r="H16" s="55">
        <v>0</v>
      </c>
      <c r="I16" s="21">
        <f t="shared" si="6"/>
        <v>0</v>
      </c>
      <c r="J16" s="55">
        <v>0</v>
      </c>
      <c r="K16" s="21">
        <f t="shared" si="7"/>
        <v>0</v>
      </c>
      <c r="L16" s="22">
        <f t="shared" si="0"/>
        <v>0</v>
      </c>
      <c r="M16" s="74">
        <f t="shared" si="1"/>
        <v>0</v>
      </c>
      <c r="N16" s="82">
        <f t="shared" si="3"/>
        <v>0</v>
      </c>
    </row>
    <row r="17" spans="1:14" ht="14.1" customHeight="1" x14ac:dyDescent="0.25">
      <c r="A17" s="11">
        <f t="shared" si="2"/>
        <v>10</v>
      </c>
      <c r="B17" s="24" t="s">
        <v>27</v>
      </c>
      <c r="C17" s="44">
        <f>F16+1+7</f>
        <v>45221</v>
      </c>
      <c r="D17" s="12" t="s">
        <v>4</v>
      </c>
      <c r="E17" s="30" t="s">
        <v>28</v>
      </c>
      <c r="F17" s="49">
        <f>F16+7+7</f>
        <v>45227</v>
      </c>
      <c r="G17" s="28"/>
      <c r="H17" s="55">
        <v>0</v>
      </c>
      <c r="I17" s="21">
        <f t="shared" si="6"/>
        <v>0</v>
      </c>
      <c r="J17" s="55">
        <v>0</v>
      </c>
      <c r="K17" s="21">
        <f t="shared" si="7"/>
        <v>0</v>
      </c>
      <c r="L17" s="22">
        <f t="shared" si="0"/>
        <v>0</v>
      </c>
      <c r="M17" s="74">
        <f t="shared" si="1"/>
        <v>0</v>
      </c>
      <c r="N17" s="83">
        <f t="shared" si="3"/>
        <v>0</v>
      </c>
    </row>
    <row r="18" spans="1:14" ht="14.1" customHeight="1" x14ac:dyDescent="0.25">
      <c r="A18" s="11">
        <f t="shared" si="2"/>
        <v>11</v>
      </c>
      <c r="B18" s="24" t="s">
        <v>27</v>
      </c>
      <c r="C18" s="44">
        <f>F17+1</f>
        <v>45228</v>
      </c>
      <c r="D18" s="12" t="s">
        <v>4</v>
      </c>
      <c r="E18" s="30" t="s">
        <v>28</v>
      </c>
      <c r="F18" s="49">
        <f>F17+7</f>
        <v>45234</v>
      </c>
      <c r="G18" s="28"/>
      <c r="H18" s="55">
        <v>0</v>
      </c>
      <c r="I18" s="21">
        <f t="shared" si="6"/>
        <v>0</v>
      </c>
      <c r="J18" s="55">
        <v>0</v>
      </c>
      <c r="K18" s="21">
        <f t="shared" si="7"/>
        <v>0</v>
      </c>
      <c r="L18" s="22">
        <f t="shared" si="0"/>
        <v>0</v>
      </c>
      <c r="M18" s="74">
        <f t="shared" si="1"/>
        <v>0</v>
      </c>
      <c r="N18" s="83">
        <f t="shared" si="3"/>
        <v>0</v>
      </c>
    </row>
    <row r="19" spans="1:14" ht="14.1" customHeight="1" x14ac:dyDescent="0.25">
      <c r="A19" s="11">
        <f t="shared" si="2"/>
        <v>12</v>
      </c>
      <c r="B19" s="24" t="s">
        <v>27</v>
      </c>
      <c r="C19" s="44">
        <f t="shared" si="4"/>
        <v>45235</v>
      </c>
      <c r="D19" s="12" t="s">
        <v>4</v>
      </c>
      <c r="E19" s="30" t="s">
        <v>28</v>
      </c>
      <c r="F19" s="49">
        <f t="shared" si="5"/>
        <v>45241</v>
      </c>
      <c r="G19" s="28"/>
      <c r="H19" s="55">
        <v>0</v>
      </c>
      <c r="I19" s="21">
        <f t="shared" si="6"/>
        <v>0</v>
      </c>
      <c r="J19" s="55">
        <v>0</v>
      </c>
      <c r="K19" s="21">
        <f t="shared" si="7"/>
        <v>0</v>
      </c>
      <c r="L19" s="22">
        <f t="shared" si="0"/>
        <v>0</v>
      </c>
      <c r="M19" s="74">
        <f t="shared" si="1"/>
        <v>0</v>
      </c>
      <c r="N19" s="83">
        <f t="shared" si="3"/>
        <v>0</v>
      </c>
    </row>
    <row r="20" spans="1:14" ht="14.1" customHeight="1" x14ac:dyDescent="0.25">
      <c r="A20" s="11">
        <f t="shared" si="2"/>
        <v>13</v>
      </c>
      <c r="B20" s="24" t="s">
        <v>27</v>
      </c>
      <c r="C20" s="44">
        <f t="shared" si="4"/>
        <v>45242</v>
      </c>
      <c r="D20" s="12" t="s">
        <v>4</v>
      </c>
      <c r="E20" s="30" t="s">
        <v>28</v>
      </c>
      <c r="F20" s="49">
        <f t="shared" si="5"/>
        <v>45248</v>
      </c>
      <c r="G20" s="28"/>
      <c r="H20" s="55">
        <v>0</v>
      </c>
      <c r="I20" s="21">
        <f t="shared" si="6"/>
        <v>0</v>
      </c>
      <c r="J20" s="55">
        <v>0</v>
      </c>
      <c r="K20" s="21">
        <f t="shared" si="7"/>
        <v>0</v>
      </c>
      <c r="L20" s="22">
        <f t="shared" si="0"/>
        <v>0</v>
      </c>
      <c r="M20" s="74">
        <f t="shared" si="1"/>
        <v>0</v>
      </c>
      <c r="N20" s="83">
        <f t="shared" si="3"/>
        <v>0</v>
      </c>
    </row>
    <row r="21" spans="1:14" ht="14.1" customHeight="1" x14ac:dyDescent="0.25">
      <c r="A21" s="11">
        <f t="shared" si="2"/>
        <v>14</v>
      </c>
      <c r="B21" s="25" t="s">
        <v>27</v>
      </c>
      <c r="C21" s="44">
        <f t="shared" si="4"/>
        <v>45249</v>
      </c>
      <c r="D21" s="12" t="s">
        <v>4</v>
      </c>
      <c r="E21" s="28" t="s">
        <v>28</v>
      </c>
      <c r="F21" s="49">
        <f t="shared" si="5"/>
        <v>45255</v>
      </c>
      <c r="G21" s="28"/>
      <c r="H21" s="55">
        <v>0</v>
      </c>
      <c r="I21" s="21">
        <f t="shared" si="6"/>
        <v>0</v>
      </c>
      <c r="J21" s="55">
        <v>0</v>
      </c>
      <c r="K21" s="21">
        <f t="shared" si="7"/>
        <v>0</v>
      </c>
      <c r="L21" s="22">
        <f t="shared" si="0"/>
        <v>0</v>
      </c>
      <c r="M21" s="74">
        <f t="shared" si="1"/>
        <v>0</v>
      </c>
      <c r="N21" s="83">
        <f t="shared" si="3"/>
        <v>0</v>
      </c>
    </row>
    <row r="22" spans="1:14" ht="14.1" customHeight="1" x14ac:dyDescent="0.25">
      <c r="A22" s="38">
        <f t="shared" si="2"/>
        <v>15</v>
      </c>
      <c r="B22" s="24" t="s">
        <v>27</v>
      </c>
      <c r="C22" s="43">
        <f t="shared" si="4"/>
        <v>45256</v>
      </c>
      <c r="D22" s="32" t="s">
        <v>4</v>
      </c>
      <c r="E22" s="30" t="s">
        <v>28</v>
      </c>
      <c r="F22" s="48">
        <f t="shared" si="5"/>
        <v>45262</v>
      </c>
      <c r="G22" s="30"/>
      <c r="H22" s="55">
        <v>0</v>
      </c>
      <c r="I22" s="39">
        <f t="shared" si="6"/>
        <v>0</v>
      </c>
      <c r="J22" s="55">
        <v>0</v>
      </c>
      <c r="K22" s="39">
        <f t="shared" si="7"/>
        <v>0</v>
      </c>
      <c r="L22" s="40">
        <f t="shared" si="0"/>
        <v>0</v>
      </c>
      <c r="M22" s="77">
        <f t="shared" si="1"/>
        <v>0</v>
      </c>
      <c r="N22" s="82">
        <f t="shared" si="3"/>
        <v>0</v>
      </c>
    </row>
    <row r="23" spans="1:14" ht="14.1" customHeight="1" x14ac:dyDescent="0.25">
      <c r="A23" s="11">
        <f t="shared" si="2"/>
        <v>16</v>
      </c>
      <c r="B23" s="24" t="s">
        <v>27</v>
      </c>
      <c r="C23" s="44">
        <f t="shared" si="4"/>
        <v>45263</v>
      </c>
      <c r="D23" s="12" t="s">
        <v>4</v>
      </c>
      <c r="E23" s="30" t="s">
        <v>28</v>
      </c>
      <c r="F23" s="49">
        <f t="shared" si="5"/>
        <v>45269</v>
      </c>
      <c r="G23" s="28"/>
      <c r="H23" s="55">
        <v>0</v>
      </c>
      <c r="I23" s="21">
        <f t="shared" si="6"/>
        <v>0</v>
      </c>
      <c r="J23" s="55">
        <v>0</v>
      </c>
      <c r="K23" s="21">
        <f t="shared" si="7"/>
        <v>0</v>
      </c>
      <c r="L23" s="22">
        <f t="shared" si="0"/>
        <v>0</v>
      </c>
      <c r="M23" s="74">
        <f t="shared" si="1"/>
        <v>0</v>
      </c>
      <c r="N23" s="83">
        <f t="shared" si="3"/>
        <v>0</v>
      </c>
    </row>
    <row r="24" spans="1:14" ht="14.1" customHeight="1" x14ac:dyDescent="0.25">
      <c r="A24" s="11">
        <f t="shared" si="2"/>
        <v>17</v>
      </c>
      <c r="B24" s="24" t="s">
        <v>27</v>
      </c>
      <c r="C24" s="44">
        <f t="shared" si="4"/>
        <v>45270</v>
      </c>
      <c r="D24" s="12" t="s">
        <v>4</v>
      </c>
      <c r="E24" s="30" t="s">
        <v>28</v>
      </c>
      <c r="F24" s="49">
        <f t="shared" si="5"/>
        <v>45276</v>
      </c>
      <c r="G24" s="28"/>
      <c r="H24" s="55">
        <v>0</v>
      </c>
      <c r="I24" s="21">
        <f t="shared" si="6"/>
        <v>0</v>
      </c>
      <c r="J24" s="55">
        <v>0</v>
      </c>
      <c r="K24" s="21">
        <f t="shared" si="7"/>
        <v>0</v>
      </c>
      <c r="L24" s="22">
        <f t="shared" si="0"/>
        <v>0</v>
      </c>
      <c r="M24" s="74">
        <f t="shared" si="1"/>
        <v>0</v>
      </c>
      <c r="N24" s="83">
        <f t="shared" si="3"/>
        <v>0</v>
      </c>
    </row>
    <row r="25" spans="1:14" ht="14.1" customHeight="1" thickBot="1" x14ac:dyDescent="0.3">
      <c r="A25" s="13">
        <f t="shared" si="2"/>
        <v>18</v>
      </c>
      <c r="B25" s="26" t="s">
        <v>27</v>
      </c>
      <c r="C25" s="45">
        <f t="shared" ref="C25" si="8">F24+1</f>
        <v>45277</v>
      </c>
      <c r="D25" s="14" t="s">
        <v>4</v>
      </c>
      <c r="E25" s="41" t="s">
        <v>28</v>
      </c>
      <c r="F25" s="50">
        <f>F24+7+14</f>
        <v>45297</v>
      </c>
      <c r="G25" s="41"/>
      <c r="H25" s="55">
        <v>0</v>
      </c>
      <c r="I25" s="23">
        <f t="shared" ref="I25" si="9">I24+H25</f>
        <v>0</v>
      </c>
      <c r="J25" s="55">
        <v>0</v>
      </c>
      <c r="K25" s="23">
        <f t="shared" ref="K25" si="10">K24+J25</f>
        <v>0</v>
      </c>
      <c r="L25" s="42">
        <f t="shared" ref="L25" si="11">IF(G$3=1,(+I25+(F$2-A25)*H25+H25*0.65)/40,IF(G$3=0,(F$2-A25)*H25+I25)/40)</f>
        <v>0</v>
      </c>
      <c r="M25" s="79">
        <f t="shared" ref="M25" si="12">IF(G$3=1,(+K25+(F$2-A25)*J25+J25*0.65)/40,IF(G$3=0,(F$2-A25)*J25+K25)/40)</f>
        <v>0</v>
      </c>
      <c r="N25" s="84">
        <f t="shared" ref="N25" si="13">SUM(L25:M25)</f>
        <v>0</v>
      </c>
    </row>
    <row r="26" spans="1:14" ht="14.1" customHeight="1" x14ac:dyDescent="0.25">
      <c r="A26" s="38">
        <f>A25+1</f>
        <v>19</v>
      </c>
      <c r="B26" s="24" t="s">
        <v>27</v>
      </c>
      <c r="C26" s="95">
        <v>45298</v>
      </c>
      <c r="D26" s="32"/>
      <c r="E26" s="30" t="s">
        <v>28</v>
      </c>
      <c r="F26" s="48">
        <f>C26+6</f>
        <v>45304</v>
      </c>
      <c r="G26" s="30"/>
      <c r="H26" s="55">
        <v>0</v>
      </c>
      <c r="I26" s="39">
        <f>I25+H26</f>
        <v>0</v>
      </c>
      <c r="J26" s="55">
        <v>0</v>
      </c>
      <c r="K26" s="39">
        <f>K25+J26</f>
        <v>0</v>
      </c>
      <c r="L26" s="40">
        <f>IF(G$3=1,(+I26+(F$2-A26)*H26+H26*0.65)/40,IF(G$3=0,(F$2-A26)*H26+I26)/40)</f>
        <v>0</v>
      </c>
      <c r="M26" s="80">
        <f>IF(G$3=1,(+K26+(F$2-A26)*J26+J26*0.65)/40,IF(G$3=0,(F$2-A26)*J26+K26)/40)</f>
        <v>0</v>
      </c>
      <c r="N26" s="82">
        <f>SUM(L26:M26)</f>
        <v>0</v>
      </c>
    </row>
    <row r="27" spans="1:14" ht="14.1" customHeight="1" x14ac:dyDescent="0.25">
      <c r="A27" s="38">
        <f t="shared" si="2"/>
        <v>20</v>
      </c>
      <c r="B27" s="24" t="s">
        <v>27</v>
      </c>
      <c r="C27" s="43">
        <f>F26+1</f>
        <v>45305</v>
      </c>
      <c r="D27" s="32" t="s">
        <v>4</v>
      </c>
      <c r="E27" s="30" t="s">
        <v>28</v>
      </c>
      <c r="F27" s="48">
        <f>F26+7</f>
        <v>45311</v>
      </c>
      <c r="G27" s="30"/>
      <c r="H27" s="55">
        <v>0</v>
      </c>
      <c r="I27" s="39">
        <f t="shared" si="6"/>
        <v>0</v>
      </c>
      <c r="J27" s="55">
        <v>0</v>
      </c>
      <c r="K27" s="39">
        <f t="shared" si="7"/>
        <v>0</v>
      </c>
      <c r="L27" s="40">
        <f t="shared" si="0"/>
        <v>0</v>
      </c>
      <c r="M27" s="77">
        <f t="shared" si="1"/>
        <v>0</v>
      </c>
      <c r="N27" s="82">
        <f t="shared" si="3"/>
        <v>0</v>
      </c>
    </row>
    <row r="28" spans="1:14" ht="14.1" customHeight="1" x14ac:dyDescent="0.25">
      <c r="A28" s="11">
        <f t="shared" si="2"/>
        <v>21</v>
      </c>
      <c r="B28" s="24" t="s">
        <v>27</v>
      </c>
      <c r="C28" s="44">
        <f>F27+1</f>
        <v>45312</v>
      </c>
      <c r="D28" s="12" t="s">
        <v>4</v>
      </c>
      <c r="E28" s="30" t="s">
        <v>28</v>
      </c>
      <c r="F28" s="49">
        <f>F27+7</f>
        <v>45318</v>
      </c>
      <c r="G28" s="28"/>
      <c r="H28" s="55">
        <v>0</v>
      </c>
      <c r="I28" s="21">
        <f t="shared" si="6"/>
        <v>0</v>
      </c>
      <c r="J28" s="55">
        <v>0</v>
      </c>
      <c r="K28" s="21">
        <f t="shared" si="7"/>
        <v>0</v>
      </c>
      <c r="L28" s="22">
        <f t="shared" si="0"/>
        <v>0</v>
      </c>
      <c r="M28" s="74">
        <f t="shared" si="1"/>
        <v>0</v>
      </c>
      <c r="N28" s="83">
        <f t="shared" si="3"/>
        <v>0</v>
      </c>
    </row>
    <row r="29" spans="1:14" ht="14.1" customHeight="1" x14ac:dyDescent="0.25">
      <c r="A29" s="11">
        <f t="shared" si="2"/>
        <v>22</v>
      </c>
      <c r="B29" s="24" t="s">
        <v>27</v>
      </c>
      <c r="C29" s="44">
        <f t="shared" ref="C29:C49" si="14">F28+1</f>
        <v>45319</v>
      </c>
      <c r="D29" s="12" t="s">
        <v>4</v>
      </c>
      <c r="E29" s="30" t="s">
        <v>28</v>
      </c>
      <c r="F29" s="49">
        <f t="shared" ref="F29:F48" si="15">F28+7</f>
        <v>45325</v>
      </c>
      <c r="G29" s="28"/>
      <c r="H29" s="55">
        <v>0</v>
      </c>
      <c r="I29" s="21">
        <f t="shared" si="6"/>
        <v>0</v>
      </c>
      <c r="J29" s="55">
        <v>0</v>
      </c>
      <c r="K29" s="21">
        <f t="shared" si="7"/>
        <v>0</v>
      </c>
      <c r="L29" s="22">
        <f t="shared" si="0"/>
        <v>0</v>
      </c>
      <c r="M29" s="74">
        <f t="shared" si="1"/>
        <v>0</v>
      </c>
      <c r="N29" s="83">
        <f t="shared" si="3"/>
        <v>0</v>
      </c>
    </row>
    <row r="30" spans="1:14" ht="14.1" customHeight="1" x14ac:dyDescent="0.25">
      <c r="A30" s="11">
        <f t="shared" si="2"/>
        <v>23</v>
      </c>
      <c r="B30" s="24" t="s">
        <v>27</v>
      </c>
      <c r="C30" s="44">
        <f>F29+1</f>
        <v>45326</v>
      </c>
      <c r="D30" s="12" t="s">
        <v>4</v>
      </c>
      <c r="E30" s="30" t="s">
        <v>28</v>
      </c>
      <c r="F30" s="49">
        <f>F29+7</f>
        <v>45332</v>
      </c>
      <c r="G30" s="28"/>
      <c r="H30" s="55">
        <v>0</v>
      </c>
      <c r="I30" s="21">
        <f t="shared" si="6"/>
        <v>0</v>
      </c>
      <c r="J30" s="55">
        <v>0</v>
      </c>
      <c r="K30" s="21">
        <f t="shared" si="7"/>
        <v>0</v>
      </c>
      <c r="L30" s="22">
        <f t="shared" si="0"/>
        <v>0</v>
      </c>
      <c r="M30" s="74">
        <f t="shared" si="1"/>
        <v>0</v>
      </c>
      <c r="N30" s="83">
        <f t="shared" si="3"/>
        <v>0</v>
      </c>
    </row>
    <row r="31" spans="1:14" ht="14.1" customHeight="1" x14ac:dyDescent="0.25">
      <c r="A31" s="11">
        <f t="shared" si="2"/>
        <v>24</v>
      </c>
      <c r="B31" s="24" t="s">
        <v>27</v>
      </c>
      <c r="C31" s="44">
        <f>F30+1+7</f>
        <v>45340</v>
      </c>
      <c r="D31" s="12" t="s">
        <v>4</v>
      </c>
      <c r="E31" s="30" t="s">
        <v>28</v>
      </c>
      <c r="F31" s="49">
        <f>C31+6</f>
        <v>45346</v>
      </c>
      <c r="G31" s="28"/>
      <c r="H31" s="55">
        <v>0</v>
      </c>
      <c r="I31" s="21">
        <f t="shared" si="6"/>
        <v>0</v>
      </c>
      <c r="J31" s="55">
        <v>0</v>
      </c>
      <c r="K31" s="21">
        <f t="shared" si="7"/>
        <v>0</v>
      </c>
      <c r="L31" s="22">
        <f t="shared" si="0"/>
        <v>0</v>
      </c>
      <c r="M31" s="74">
        <f t="shared" si="1"/>
        <v>0</v>
      </c>
      <c r="N31" s="83">
        <f t="shared" si="3"/>
        <v>0</v>
      </c>
    </row>
    <row r="32" spans="1:14" ht="14.1" customHeight="1" x14ac:dyDescent="0.25">
      <c r="A32" s="11">
        <f t="shared" si="2"/>
        <v>25</v>
      </c>
      <c r="B32" s="24" t="s">
        <v>27</v>
      </c>
      <c r="C32" s="44">
        <f>F31+1</f>
        <v>45347</v>
      </c>
      <c r="D32" s="12" t="s">
        <v>4</v>
      </c>
      <c r="E32" s="30" t="s">
        <v>28</v>
      </c>
      <c r="F32" s="49">
        <f>C32+6</f>
        <v>45353</v>
      </c>
      <c r="G32" s="28"/>
      <c r="H32" s="55">
        <v>0</v>
      </c>
      <c r="I32" s="21">
        <f t="shared" si="6"/>
        <v>0</v>
      </c>
      <c r="J32" s="55">
        <v>0</v>
      </c>
      <c r="K32" s="21">
        <f t="shared" si="7"/>
        <v>0</v>
      </c>
      <c r="L32" s="22">
        <f t="shared" si="0"/>
        <v>0</v>
      </c>
      <c r="M32" s="74">
        <f t="shared" si="1"/>
        <v>0</v>
      </c>
      <c r="N32" s="83">
        <f t="shared" si="3"/>
        <v>0</v>
      </c>
    </row>
    <row r="33" spans="1:14" ht="14.1" customHeight="1" x14ac:dyDescent="0.25">
      <c r="A33" s="11">
        <f t="shared" si="2"/>
        <v>26</v>
      </c>
      <c r="B33" s="24" t="s">
        <v>27</v>
      </c>
      <c r="C33" s="44">
        <f>F32+1</f>
        <v>45354</v>
      </c>
      <c r="D33" s="12" t="s">
        <v>4</v>
      </c>
      <c r="E33" s="30" t="s">
        <v>28</v>
      </c>
      <c r="F33" s="49">
        <f>F32+7</f>
        <v>45360</v>
      </c>
      <c r="G33" s="28"/>
      <c r="H33" s="55">
        <v>0</v>
      </c>
      <c r="I33" s="21">
        <f t="shared" si="6"/>
        <v>0</v>
      </c>
      <c r="J33" s="55">
        <v>0</v>
      </c>
      <c r="K33" s="21">
        <f t="shared" si="7"/>
        <v>0</v>
      </c>
      <c r="L33" s="22">
        <f t="shared" si="0"/>
        <v>0</v>
      </c>
      <c r="M33" s="74">
        <f t="shared" si="1"/>
        <v>0</v>
      </c>
      <c r="N33" s="83">
        <f t="shared" si="3"/>
        <v>0</v>
      </c>
    </row>
    <row r="34" spans="1:14" ht="14.1" customHeight="1" x14ac:dyDescent="0.25">
      <c r="A34" s="11">
        <f t="shared" si="2"/>
        <v>27</v>
      </c>
      <c r="B34" s="24" t="s">
        <v>27</v>
      </c>
      <c r="C34" s="44">
        <f t="shared" si="14"/>
        <v>45361</v>
      </c>
      <c r="D34" s="12" t="s">
        <v>4</v>
      </c>
      <c r="E34" s="30" t="s">
        <v>28</v>
      </c>
      <c r="F34" s="49">
        <f t="shared" si="15"/>
        <v>45367</v>
      </c>
      <c r="G34" s="28"/>
      <c r="H34" s="55">
        <v>0</v>
      </c>
      <c r="I34" s="21">
        <f t="shared" si="6"/>
        <v>0</v>
      </c>
      <c r="J34" s="55">
        <v>0</v>
      </c>
      <c r="K34" s="21">
        <f t="shared" si="7"/>
        <v>0</v>
      </c>
      <c r="L34" s="22">
        <f t="shared" si="0"/>
        <v>0</v>
      </c>
      <c r="M34" s="74">
        <f t="shared" si="1"/>
        <v>0</v>
      </c>
      <c r="N34" s="83">
        <f t="shared" si="3"/>
        <v>0</v>
      </c>
    </row>
    <row r="35" spans="1:14" ht="14.1" customHeight="1" x14ac:dyDescent="0.25">
      <c r="A35" s="66">
        <f t="shared" si="2"/>
        <v>28</v>
      </c>
      <c r="B35" s="24" t="s">
        <v>27</v>
      </c>
      <c r="C35" s="67">
        <f t="shared" si="14"/>
        <v>45368</v>
      </c>
      <c r="D35" s="68" t="s">
        <v>4</v>
      </c>
      <c r="E35" s="30" t="s">
        <v>28</v>
      </c>
      <c r="F35" s="70">
        <f t="shared" si="15"/>
        <v>45374</v>
      </c>
      <c r="G35" s="69"/>
      <c r="H35" s="55">
        <v>0</v>
      </c>
      <c r="I35" s="71">
        <f t="shared" si="6"/>
        <v>0</v>
      </c>
      <c r="J35" s="55">
        <v>0</v>
      </c>
      <c r="K35" s="71">
        <f t="shared" si="7"/>
        <v>0</v>
      </c>
      <c r="L35" s="72">
        <f t="shared" si="0"/>
        <v>0</v>
      </c>
      <c r="M35" s="78">
        <f t="shared" si="1"/>
        <v>0</v>
      </c>
      <c r="N35" s="83">
        <f t="shared" si="3"/>
        <v>0</v>
      </c>
    </row>
    <row r="36" spans="1:14" ht="14.1" customHeight="1" x14ac:dyDescent="0.25">
      <c r="A36" s="11">
        <f t="shared" si="2"/>
        <v>29</v>
      </c>
      <c r="B36" s="24" t="s">
        <v>27</v>
      </c>
      <c r="C36" s="44">
        <f t="shared" si="14"/>
        <v>45375</v>
      </c>
      <c r="D36" s="12" t="s">
        <v>4</v>
      </c>
      <c r="E36" s="30" t="s">
        <v>28</v>
      </c>
      <c r="F36" s="49">
        <f t="shared" si="15"/>
        <v>45381</v>
      </c>
      <c r="G36" s="28"/>
      <c r="H36" s="55">
        <v>0</v>
      </c>
      <c r="I36" s="21">
        <f t="shared" si="6"/>
        <v>0</v>
      </c>
      <c r="J36" s="55">
        <v>0</v>
      </c>
      <c r="K36" s="21">
        <f t="shared" si="7"/>
        <v>0</v>
      </c>
      <c r="L36" s="22">
        <f t="shared" si="0"/>
        <v>0</v>
      </c>
      <c r="M36" s="74">
        <f t="shared" si="1"/>
        <v>0</v>
      </c>
      <c r="N36" s="83">
        <f t="shared" si="3"/>
        <v>0</v>
      </c>
    </row>
    <row r="37" spans="1:14" ht="14.1" customHeight="1" x14ac:dyDescent="0.25">
      <c r="A37" s="38">
        <f t="shared" si="2"/>
        <v>30</v>
      </c>
      <c r="B37" s="24" t="s">
        <v>27</v>
      </c>
      <c r="C37" s="44">
        <f t="shared" si="14"/>
        <v>45382</v>
      </c>
      <c r="D37" s="12" t="s">
        <v>4</v>
      </c>
      <c r="E37" s="30" t="s">
        <v>28</v>
      </c>
      <c r="F37" s="49">
        <f t="shared" si="15"/>
        <v>45388</v>
      </c>
      <c r="G37" s="28"/>
      <c r="H37" s="55">
        <v>0</v>
      </c>
      <c r="I37" s="21">
        <f t="shared" si="6"/>
        <v>0</v>
      </c>
      <c r="J37" s="55">
        <v>0</v>
      </c>
      <c r="K37" s="21">
        <f t="shared" si="7"/>
        <v>0</v>
      </c>
      <c r="L37" s="22">
        <f t="shared" si="0"/>
        <v>0</v>
      </c>
      <c r="M37" s="74">
        <f t="shared" si="1"/>
        <v>0</v>
      </c>
      <c r="N37" s="83">
        <f t="shared" si="3"/>
        <v>0</v>
      </c>
    </row>
    <row r="38" spans="1:14" ht="14.1" customHeight="1" x14ac:dyDescent="0.25">
      <c r="A38" s="11">
        <f t="shared" si="2"/>
        <v>31</v>
      </c>
      <c r="B38" s="24" t="s">
        <v>27</v>
      </c>
      <c r="C38" s="43">
        <f t="shared" si="14"/>
        <v>45389</v>
      </c>
      <c r="D38" s="32" t="s">
        <v>4</v>
      </c>
      <c r="E38" s="30" t="s">
        <v>28</v>
      </c>
      <c r="F38" s="48">
        <f t="shared" si="15"/>
        <v>45395</v>
      </c>
      <c r="G38" s="30"/>
      <c r="H38" s="55">
        <v>0</v>
      </c>
      <c r="I38" s="39">
        <f t="shared" si="6"/>
        <v>0</v>
      </c>
      <c r="J38" s="55">
        <v>0</v>
      </c>
      <c r="K38" s="39">
        <f t="shared" si="7"/>
        <v>0</v>
      </c>
      <c r="L38" s="40">
        <f t="shared" si="0"/>
        <v>0</v>
      </c>
      <c r="M38" s="77">
        <f t="shared" si="1"/>
        <v>0</v>
      </c>
      <c r="N38" s="82">
        <f t="shared" si="3"/>
        <v>0</v>
      </c>
    </row>
    <row r="39" spans="1:14" ht="14.1" customHeight="1" x14ac:dyDescent="0.25">
      <c r="A39" s="11">
        <f t="shared" si="2"/>
        <v>32</v>
      </c>
      <c r="B39" s="24" t="s">
        <v>27</v>
      </c>
      <c r="C39" s="44">
        <f t="shared" si="14"/>
        <v>45396</v>
      </c>
      <c r="D39" s="12" t="s">
        <v>4</v>
      </c>
      <c r="E39" s="30" t="s">
        <v>28</v>
      </c>
      <c r="F39" s="49">
        <f t="shared" si="15"/>
        <v>45402</v>
      </c>
      <c r="G39" s="28"/>
      <c r="H39" s="55">
        <v>0</v>
      </c>
      <c r="I39" s="21">
        <f t="shared" si="6"/>
        <v>0</v>
      </c>
      <c r="J39" s="55">
        <v>0</v>
      </c>
      <c r="K39" s="21">
        <f t="shared" si="7"/>
        <v>0</v>
      </c>
      <c r="L39" s="22">
        <f t="shared" si="0"/>
        <v>0</v>
      </c>
      <c r="M39" s="74">
        <f t="shared" si="1"/>
        <v>0</v>
      </c>
      <c r="N39" s="83">
        <f t="shared" si="3"/>
        <v>0</v>
      </c>
    </row>
    <row r="40" spans="1:14" ht="14.1" customHeight="1" x14ac:dyDescent="0.25">
      <c r="A40" s="11">
        <f t="shared" si="2"/>
        <v>33</v>
      </c>
      <c r="B40" s="24" t="s">
        <v>27</v>
      </c>
      <c r="C40" s="44">
        <f t="shared" si="14"/>
        <v>45403</v>
      </c>
      <c r="D40" s="12" t="s">
        <v>4</v>
      </c>
      <c r="E40" s="30" t="s">
        <v>28</v>
      </c>
      <c r="F40" s="49">
        <f t="shared" si="15"/>
        <v>45409</v>
      </c>
      <c r="G40" s="28"/>
      <c r="H40" s="55">
        <v>0</v>
      </c>
      <c r="I40" s="21">
        <f t="shared" si="6"/>
        <v>0</v>
      </c>
      <c r="J40" s="55">
        <v>0</v>
      </c>
      <c r="K40" s="21">
        <f t="shared" si="7"/>
        <v>0</v>
      </c>
      <c r="L40" s="22">
        <f t="shared" si="0"/>
        <v>0</v>
      </c>
      <c r="M40" s="74">
        <f t="shared" si="1"/>
        <v>0</v>
      </c>
      <c r="N40" s="83">
        <f t="shared" si="3"/>
        <v>0</v>
      </c>
    </row>
    <row r="41" spans="1:14" ht="14.1" customHeight="1" x14ac:dyDescent="0.25">
      <c r="A41" s="11">
        <f t="shared" si="2"/>
        <v>34</v>
      </c>
      <c r="B41" s="24" t="s">
        <v>27</v>
      </c>
      <c r="C41" s="44">
        <f t="shared" si="14"/>
        <v>45410</v>
      </c>
      <c r="D41" s="12" t="s">
        <v>4</v>
      </c>
      <c r="E41" s="30" t="s">
        <v>28</v>
      </c>
      <c r="F41" s="49">
        <f t="shared" si="15"/>
        <v>45416</v>
      </c>
      <c r="G41" s="28"/>
      <c r="H41" s="55">
        <v>0</v>
      </c>
      <c r="I41" s="21">
        <f t="shared" si="6"/>
        <v>0</v>
      </c>
      <c r="J41" s="55">
        <v>0</v>
      </c>
      <c r="K41" s="21">
        <f t="shared" si="7"/>
        <v>0</v>
      </c>
      <c r="L41" s="22">
        <f t="shared" si="0"/>
        <v>0</v>
      </c>
      <c r="M41" s="74">
        <f t="shared" si="1"/>
        <v>0</v>
      </c>
      <c r="N41" s="83">
        <f t="shared" si="3"/>
        <v>0</v>
      </c>
    </row>
    <row r="42" spans="1:14" ht="14.1" customHeight="1" x14ac:dyDescent="0.25">
      <c r="A42" s="11">
        <f t="shared" si="2"/>
        <v>35</v>
      </c>
      <c r="B42" s="24" t="s">
        <v>27</v>
      </c>
      <c r="C42" s="44">
        <f t="shared" si="14"/>
        <v>45417</v>
      </c>
      <c r="D42" s="12" t="s">
        <v>4</v>
      </c>
      <c r="E42" s="30" t="s">
        <v>28</v>
      </c>
      <c r="F42" s="49">
        <f t="shared" si="15"/>
        <v>45423</v>
      </c>
      <c r="G42" s="28"/>
      <c r="H42" s="55">
        <v>0</v>
      </c>
      <c r="I42" s="21">
        <f t="shared" si="6"/>
        <v>0</v>
      </c>
      <c r="J42" s="55">
        <v>0</v>
      </c>
      <c r="K42" s="21">
        <f t="shared" si="7"/>
        <v>0</v>
      </c>
      <c r="L42" s="22">
        <f t="shared" si="0"/>
        <v>0</v>
      </c>
      <c r="M42" s="74">
        <f t="shared" si="1"/>
        <v>0</v>
      </c>
      <c r="N42" s="83">
        <f t="shared" si="3"/>
        <v>0</v>
      </c>
    </row>
    <row r="43" spans="1:14" ht="14.1" customHeight="1" x14ac:dyDescent="0.25">
      <c r="A43" s="11">
        <f t="shared" si="2"/>
        <v>36</v>
      </c>
      <c r="B43" s="24" t="s">
        <v>27</v>
      </c>
      <c r="C43" s="44">
        <f t="shared" si="14"/>
        <v>45424</v>
      </c>
      <c r="D43" s="10" t="s">
        <v>4</v>
      </c>
      <c r="E43" s="30" t="s">
        <v>28</v>
      </c>
      <c r="F43" s="49">
        <f t="shared" si="15"/>
        <v>45430</v>
      </c>
      <c r="G43" s="28"/>
      <c r="H43" s="55">
        <v>0</v>
      </c>
      <c r="I43" s="21">
        <f t="shared" si="6"/>
        <v>0</v>
      </c>
      <c r="J43" s="55">
        <v>0</v>
      </c>
      <c r="K43" s="21">
        <f t="shared" si="7"/>
        <v>0</v>
      </c>
      <c r="L43" s="22">
        <f t="shared" si="0"/>
        <v>0</v>
      </c>
      <c r="M43" s="74">
        <f t="shared" si="1"/>
        <v>0</v>
      </c>
      <c r="N43" s="83">
        <f t="shared" si="3"/>
        <v>0</v>
      </c>
    </row>
    <row r="44" spans="1:14" ht="14.1" customHeight="1" x14ac:dyDescent="0.25">
      <c r="A44" s="11">
        <f t="shared" si="2"/>
        <v>37</v>
      </c>
      <c r="B44" s="24" t="s">
        <v>27</v>
      </c>
      <c r="C44" s="44">
        <f t="shared" si="14"/>
        <v>45431</v>
      </c>
      <c r="D44" s="12" t="s">
        <v>4</v>
      </c>
      <c r="E44" s="30" t="s">
        <v>28</v>
      </c>
      <c r="F44" s="49">
        <f t="shared" si="15"/>
        <v>45437</v>
      </c>
      <c r="G44" s="28"/>
      <c r="H44" s="55">
        <v>0</v>
      </c>
      <c r="I44" s="21">
        <f t="shared" si="6"/>
        <v>0</v>
      </c>
      <c r="J44" s="55">
        <v>0</v>
      </c>
      <c r="K44" s="21">
        <f t="shared" si="7"/>
        <v>0</v>
      </c>
      <c r="L44" s="22">
        <f t="shared" si="0"/>
        <v>0</v>
      </c>
      <c r="M44" s="74">
        <f t="shared" si="1"/>
        <v>0</v>
      </c>
      <c r="N44" s="83">
        <f t="shared" si="3"/>
        <v>0</v>
      </c>
    </row>
    <row r="45" spans="1:14" ht="14.1" customHeight="1" x14ac:dyDescent="0.25">
      <c r="A45" s="11">
        <f t="shared" si="2"/>
        <v>38</v>
      </c>
      <c r="B45" s="24" t="s">
        <v>27</v>
      </c>
      <c r="C45" s="44">
        <f t="shared" si="14"/>
        <v>45438</v>
      </c>
      <c r="D45" s="10" t="s">
        <v>4</v>
      </c>
      <c r="E45" s="30" t="s">
        <v>28</v>
      </c>
      <c r="F45" s="49">
        <f t="shared" si="15"/>
        <v>45444</v>
      </c>
      <c r="G45" s="28"/>
      <c r="H45" s="55">
        <v>0</v>
      </c>
      <c r="I45" s="21">
        <f t="shared" si="6"/>
        <v>0</v>
      </c>
      <c r="J45" s="55">
        <v>0</v>
      </c>
      <c r="K45" s="21">
        <f t="shared" si="7"/>
        <v>0</v>
      </c>
      <c r="L45" s="22">
        <f t="shared" si="0"/>
        <v>0</v>
      </c>
      <c r="M45" s="74">
        <f t="shared" si="1"/>
        <v>0</v>
      </c>
      <c r="N45" s="83">
        <f t="shared" si="3"/>
        <v>0</v>
      </c>
    </row>
    <row r="46" spans="1:14" ht="14.1" customHeight="1" x14ac:dyDescent="0.25">
      <c r="A46" s="11">
        <f t="shared" si="2"/>
        <v>39</v>
      </c>
      <c r="B46" s="24" t="s">
        <v>27</v>
      </c>
      <c r="C46" s="44">
        <f t="shared" si="14"/>
        <v>45445</v>
      </c>
      <c r="D46" s="10" t="s">
        <v>4</v>
      </c>
      <c r="E46" s="30" t="s">
        <v>28</v>
      </c>
      <c r="F46" s="49">
        <f t="shared" si="15"/>
        <v>45451</v>
      </c>
      <c r="G46" s="28"/>
      <c r="H46" s="55">
        <v>0</v>
      </c>
      <c r="I46" s="21">
        <f t="shared" si="6"/>
        <v>0</v>
      </c>
      <c r="J46" s="55">
        <v>0</v>
      </c>
      <c r="K46" s="21">
        <f t="shared" si="7"/>
        <v>0</v>
      </c>
      <c r="L46" s="22">
        <f t="shared" si="0"/>
        <v>0</v>
      </c>
      <c r="M46" s="74">
        <f t="shared" si="1"/>
        <v>0</v>
      </c>
      <c r="N46" s="83">
        <f t="shared" si="3"/>
        <v>0</v>
      </c>
    </row>
    <row r="47" spans="1:14" ht="14.1" customHeight="1" x14ac:dyDescent="0.25">
      <c r="A47" s="11">
        <f t="shared" si="2"/>
        <v>40</v>
      </c>
      <c r="B47" s="24" t="s">
        <v>27</v>
      </c>
      <c r="C47" s="44">
        <f t="shared" si="14"/>
        <v>45452</v>
      </c>
      <c r="D47" s="12" t="s">
        <v>4</v>
      </c>
      <c r="E47" s="30" t="s">
        <v>28</v>
      </c>
      <c r="F47" s="49">
        <f t="shared" si="15"/>
        <v>45458</v>
      </c>
      <c r="G47" s="28"/>
      <c r="H47" s="55">
        <v>0</v>
      </c>
      <c r="I47" s="21">
        <f t="shared" si="6"/>
        <v>0</v>
      </c>
      <c r="J47" s="55">
        <v>0</v>
      </c>
      <c r="K47" s="21">
        <f t="shared" si="7"/>
        <v>0</v>
      </c>
      <c r="L47" s="22">
        <f t="shared" si="0"/>
        <v>0</v>
      </c>
      <c r="M47" s="74">
        <f t="shared" si="1"/>
        <v>0</v>
      </c>
      <c r="N47" s="83">
        <f t="shared" si="3"/>
        <v>0</v>
      </c>
    </row>
    <row r="48" spans="1:14" ht="14.1" customHeight="1" x14ac:dyDescent="0.25">
      <c r="A48" s="11">
        <f t="shared" si="2"/>
        <v>41</v>
      </c>
      <c r="B48" s="24" t="s">
        <v>27</v>
      </c>
      <c r="C48" s="44">
        <f t="shared" si="14"/>
        <v>45459</v>
      </c>
      <c r="D48" s="10" t="s">
        <v>4</v>
      </c>
      <c r="E48" s="30" t="s">
        <v>28</v>
      </c>
      <c r="F48" s="49">
        <f t="shared" si="15"/>
        <v>45465</v>
      </c>
      <c r="G48" s="28"/>
      <c r="H48" s="55">
        <v>0</v>
      </c>
      <c r="I48" s="21">
        <f t="shared" si="6"/>
        <v>0</v>
      </c>
      <c r="J48" s="55">
        <v>0</v>
      </c>
      <c r="K48" s="21">
        <f t="shared" si="7"/>
        <v>0</v>
      </c>
      <c r="L48" s="22">
        <f t="shared" si="0"/>
        <v>0</v>
      </c>
      <c r="M48" s="74">
        <f t="shared" si="1"/>
        <v>0</v>
      </c>
      <c r="N48" s="83">
        <f t="shared" si="3"/>
        <v>0</v>
      </c>
    </row>
    <row r="49" spans="1:14" ht="14.1" customHeight="1" x14ac:dyDescent="0.25">
      <c r="A49" s="11">
        <f t="shared" si="2"/>
        <v>42</v>
      </c>
      <c r="B49" s="24" t="s">
        <v>27</v>
      </c>
      <c r="C49" s="44">
        <f t="shared" si="14"/>
        <v>45466</v>
      </c>
      <c r="D49" s="10" t="s">
        <v>4</v>
      </c>
      <c r="E49" s="30" t="s">
        <v>28</v>
      </c>
      <c r="F49" s="49">
        <f>F48+7</f>
        <v>45472</v>
      </c>
      <c r="G49" s="28"/>
      <c r="H49" s="55">
        <v>0</v>
      </c>
      <c r="I49" s="21">
        <f t="shared" si="6"/>
        <v>0</v>
      </c>
      <c r="J49" s="55">
        <v>0</v>
      </c>
      <c r="K49" s="21">
        <f t="shared" si="7"/>
        <v>0</v>
      </c>
      <c r="L49" s="22">
        <f t="shared" si="0"/>
        <v>0</v>
      </c>
      <c r="M49" s="74">
        <f t="shared" si="1"/>
        <v>0</v>
      </c>
      <c r="N49" s="83">
        <f t="shared" si="3"/>
        <v>0</v>
      </c>
    </row>
    <row r="50" spans="1:14" ht="14.1" customHeight="1" x14ac:dyDescent="0.25">
      <c r="A50" s="11"/>
      <c r="B50" s="25"/>
      <c r="C50" s="44"/>
      <c r="D50" s="12"/>
      <c r="E50" s="28"/>
      <c r="F50" s="49"/>
      <c r="G50" s="28"/>
      <c r="H50" s="53"/>
      <c r="I50" s="21"/>
      <c r="J50" s="53"/>
      <c r="K50" s="21"/>
      <c r="L50" s="22"/>
      <c r="M50" s="74"/>
      <c r="N50" s="83"/>
    </row>
    <row r="51" spans="1:14" ht="14.1" customHeight="1" x14ac:dyDescent="0.25">
      <c r="A51" s="11"/>
      <c r="B51" s="25"/>
      <c r="C51" s="46"/>
      <c r="D51" s="12"/>
      <c r="E51" s="27"/>
      <c r="F51" s="51"/>
      <c r="H51" s="53"/>
      <c r="I51" s="21"/>
      <c r="J51" s="53"/>
      <c r="K51" s="21"/>
      <c r="L51" s="22"/>
      <c r="M51" s="74"/>
      <c r="N51" s="85"/>
    </row>
    <row r="52" spans="1:14" ht="14.1" customHeight="1" x14ac:dyDescent="0.25">
      <c r="A52" s="11"/>
      <c r="B52" s="25"/>
      <c r="C52" s="46"/>
      <c r="D52" s="12"/>
      <c r="E52" s="27"/>
      <c r="F52" s="51"/>
      <c r="G52" s="28"/>
      <c r="H52" s="53"/>
      <c r="I52" s="21"/>
      <c r="J52" s="53" t="s">
        <v>30</v>
      </c>
      <c r="K52" s="21"/>
      <c r="L52" s="22"/>
      <c r="M52" s="74"/>
      <c r="N52" s="85"/>
    </row>
    <row r="53" spans="1:14" ht="14.1" customHeight="1" thickBot="1" x14ac:dyDescent="0.3">
      <c r="A53" s="13"/>
      <c r="B53" s="26"/>
      <c r="C53" s="47" t="s">
        <v>29</v>
      </c>
      <c r="D53" s="14"/>
      <c r="E53" s="29"/>
      <c r="F53" s="52"/>
      <c r="G53" s="20"/>
      <c r="H53" s="54"/>
      <c r="I53" s="23"/>
      <c r="J53" s="54"/>
      <c r="K53" s="73" t="s">
        <v>33</v>
      </c>
      <c r="L53" s="64"/>
      <c r="M53" s="65"/>
      <c r="N53" s="86">
        <v>119</v>
      </c>
    </row>
    <row r="54" spans="1:14" ht="14.1" customHeight="1" x14ac:dyDescent="0.25">
      <c r="A54" s="87"/>
      <c r="N54" s="88"/>
    </row>
    <row r="55" spans="1:14" x14ac:dyDescent="0.25">
      <c r="A55" s="87"/>
      <c r="N55" s="88"/>
    </row>
    <row r="56" spans="1:14" ht="15.6" x14ac:dyDescent="0.3">
      <c r="A56" s="89" t="s">
        <v>5</v>
      </c>
      <c r="B56" s="2"/>
      <c r="N56" s="88"/>
    </row>
    <row r="57" spans="1:14" x14ac:dyDescent="0.25">
      <c r="A57" s="87"/>
      <c r="N57" s="88"/>
    </row>
    <row r="58" spans="1:14" x14ac:dyDescent="0.25">
      <c r="A58" s="87"/>
      <c r="L58" s="1"/>
      <c r="M58" s="1"/>
      <c r="N58" s="90"/>
    </row>
    <row r="59" spans="1:14" ht="13.2" x14ac:dyDescent="0.25">
      <c r="A59" s="87"/>
      <c r="K59" s="62"/>
      <c r="L59" s="16"/>
      <c r="M59" s="63"/>
      <c r="N59" s="91"/>
    </row>
    <row r="60" spans="1:14" ht="13.2" thickBot="1" x14ac:dyDescent="0.3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4"/>
    </row>
    <row r="63" spans="1:14" x14ac:dyDescent="0.25">
      <c r="A63" s="18"/>
      <c r="B63" s="18"/>
    </row>
    <row r="65" spans="1:13" ht="15.6" x14ac:dyDescent="0.3">
      <c r="A65" s="2" t="s">
        <v>6</v>
      </c>
      <c r="B65" s="2"/>
    </row>
    <row r="66" spans="1:13" x14ac:dyDescent="0.25">
      <c r="C66" t="s">
        <v>7</v>
      </c>
    </row>
    <row r="67" spans="1:13" x14ac:dyDescent="0.25">
      <c r="C67" t="s">
        <v>20</v>
      </c>
    </row>
    <row r="69" spans="1:13" ht="15.6" x14ac:dyDescent="0.3">
      <c r="A69" s="2" t="s">
        <v>8</v>
      </c>
      <c r="B69" s="2"/>
    </row>
    <row r="70" spans="1:13" x14ac:dyDescent="0.25">
      <c r="C70" t="s">
        <v>9</v>
      </c>
    </row>
    <row r="71" spans="1:13" x14ac:dyDescent="0.25">
      <c r="C71" t="s">
        <v>21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4" spans="1:13" ht="15.6" x14ac:dyDescent="0.3">
      <c r="A74" s="2"/>
      <c r="B74" s="2"/>
    </row>
  </sheetData>
  <mergeCells count="5">
    <mergeCell ref="L1:M1"/>
    <mergeCell ref="D1:F1"/>
    <mergeCell ref="A1:C1"/>
    <mergeCell ref="A2:C2"/>
    <mergeCell ref="A3:C3"/>
  </mergeCells>
  <phoneticPr fontId="0" type="noConversion"/>
  <pageMargins left="0.19685039370078741" right="0.19685039370078741" top="0.39370078740157483" bottom="0.19685039370078741" header="0" footer="0"/>
  <pageSetup paperSize="9" scale="82" orientation="portrait" horizontalDpi="300" verticalDpi="300" copies="2" r:id="rId1"/>
  <headerFooter alignWithMargins="0">
    <oddFooter>&amp;L&amp;D, &amp;T&amp;CC:\SKEMA\&amp;F&amp;RJL.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6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9f56173-de58-4547-a43a-111483ac937a">
      <UserInfo>
        <DisplayName/>
        <AccountId xsi:nil="true"/>
        <AccountType/>
      </UserInfo>
    </Owner>
    <Distribution_Groups xmlns="e9f56173-de58-4547-a43a-111483ac937a" xsi:nil="true"/>
    <lcf76f155ced4ddcb4097134ff3c332f xmlns="e9f56173-de58-4547-a43a-111483ac937a">
      <Terms xmlns="http://schemas.microsoft.com/office/infopath/2007/PartnerControls"/>
    </lcf76f155ced4ddcb4097134ff3c332f>
    <TaxCatchAll xmlns="8416bea7-32cc-43f4-b947-a506e690faa1" xsi:nil="true"/>
    <Invited_Leaders xmlns="e9f56173-de58-4547-a43a-111483ac937a" xsi:nil="true"/>
    <DefaultSectionNames xmlns="e9f56173-de58-4547-a43a-111483ac937a" xsi:nil="true"/>
    <Member_Groups xmlns="e9f56173-de58-4547-a43a-111483ac937a">
      <UserInfo>
        <DisplayName/>
        <AccountId xsi:nil="true"/>
        <AccountType/>
      </UserInfo>
    </Member_Groups>
    <TeamsChannelId xmlns="e9f56173-de58-4547-a43a-111483ac937a" xsi:nil="true"/>
    <Invited_Members xmlns="e9f56173-de58-4547-a43a-111483ac937a" xsi:nil="true"/>
    <Is_Collaboration_Space_Locked xmlns="e9f56173-de58-4547-a43a-111483ac937a" xsi:nil="true"/>
    <Members xmlns="e9f56173-de58-4547-a43a-111483ac937a">
      <UserInfo>
        <DisplayName/>
        <AccountId xsi:nil="true"/>
        <AccountType/>
      </UserInfo>
    </Members>
    <Self_Registration_Enabled xmlns="e9f56173-de58-4547-a43a-111483ac937a" xsi:nil="true"/>
    <FolderType xmlns="e9f56173-de58-4547-a43a-111483ac937a" xsi:nil="true"/>
    <CultureName xmlns="e9f56173-de58-4547-a43a-111483ac937a" xsi:nil="true"/>
    <Leaders xmlns="e9f56173-de58-4547-a43a-111483ac937a">
      <UserInfo>
        <DisplayName/>
        <AccountId xsi:nil="true"/>
        <AccountType/>
      </UserInfo>
    </Leaders>
    <LMS_Mappings xmlns="e9f56173-de58-4547-a43a-111483ac937a" xsi:nil="true"/>
    <IsNotebookLocked xmlns="e9f56173-de58-4547-a43a-111483ac937a" xsi:nil="true"/>
    <Math_Settings xmlns="e9f56173-de58-4547-a43a-111483ac937a" xsi:nil="true"/>
    <Has_Leaders_Only_SectionGroup xmlns="e9f56173-de58-4547-a43a-111483ac937a" xsi:nil="true"/>
    <AppVersion xmlns="e9f56173-de58-4547-a43a-111483ac937a" xsi:nil="true"/>
    <Templates xmlns="e9f56173-de58-4547-a43a-111483ac937a" xsi:nil="true"/>
    <NotebookType xmlns="e9f56173-de58-4547-a43a-111483ac93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CD330C6E859D4E83FCCFCC7CBCF52F" ma:contentTypeVersion="33" ma:contentTypeDescription="Opret et nyt dokument." ma:contentTypeScope="" ma:versionID="d73dd6970c37c02b24aeab3954274529">
  <xsd:schema xmlns:xsd="http://www.w3.org/2001/XMLSchema" xmlns:xs="http://www.w3.org/2001/XMLSchema" xmlns:p="http://schemas.microsoft.com/office/2006/metadata/properties" xmlns:ns2="e9f56173-de58-4547-a43a-111483ac937a" xmlns:ns3="8416bea7-32cc-43f4-b947-a506e690faa1" targetNamespace="http://schemas.microsoft.com/office/2006/metadata/properties" ma:root="true" ma:fieldsID="644f09150558bd1462cf60110f398d82" ns2:_="" ns3:_="">
    <xsd:import namespace="e9f56173-de58-4547-a43a-111483ac937a"/>
    <xsd:import namespace="8416bea7-32cc-43f4-b947-a506e690faa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56173-de58-4547-a43a-111483ac937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Billedmærker" ma:readOnly="false" ma:fieldId="{5cf76f15-5ced-4ddc-b409-7134ff3c332f}" ma:taxonomyMulti="true" ma:sspId="28374933-3040-4221-b61f-ebb7a0294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6bea7-32cc-43f4-b947-a506e690faa1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1e1f5f2e-dd62-4538-96c7-e219989e92e1}" ma:internalName="TaxCatchAll" ma:showField="CatchAllData" ma:web="8416bea7-32cc-43f4-b947-a506e690f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38720-0F44-4F38-8E7C-1480A6008E53}">
  <ds:schemaRefs>
    <ds:schemaRef ds:uri="http://schemas.microsoft.com/office/2006/metadata/properties"/>
    <ds:schemaRef ds:uri="http://schemas.microsoft.com/office/infopath/2007/PartnerControls"/>
    <ds:schemaRef ds:uri="e9f56173-de58-4547-a43a-111483ac937a"/>
    <ds:schemaRef ds:uri="8416bea7-32cc-43f4-b947-a506e690faa1"/>
  </ds:schemaRefs>
</ds:datastoreItem>
</file>

<file path=customXml/itemProps2.xml><?xml version="1.0" encoding="utf-8"?>
<ds:datastoreItem xmlns:ds="http://schemas.openxmlformats.org/officeDocument/2006/customXml" ds:itemID="{95866EBD-DD9B-4C52-8F4A-DB0CAC639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7C13B-D75E-4977-9347-CC817123A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56173-de58-4547-a43a-111483ac937a"/>
    <ds:schemaRef ds:uri="8416bea7-32cc-43f4-b947-a506e690f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Årselevprognose</vt:lpstr>
      <vt:lpstr>Ark1</vt:lpstr>
      <vt:lpstr>Årselevprognose!Udskriftsområde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askov1</dc:creator>
  <cp:lastModifiedBy>Bjarne Bundsgaard Nielsen</cp:lastModifiedBy>
  <cp:lastPrinted>2023-09-04T12:30:09Z</cp:lastPrinted>
  <dcterms:created xsi:type="dcterms:W3CDTF">2001-04-17T07:36:07Z</dcterms:created>
  <dcterms:modified xsi:type="dcterms:W3CDTF">2023-09-05T12:45:55Z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0x01010079CD330C6E859D4E83FCCFCC7CBCF52F</vt:lpwstr>
  </property>
  <property fmtid="{D5CDD505-2E9C-101B-9397-08002B2CF9AE}" pid="3" name="MediaServiceImageTags">
    <vt:lpwstr/>
  </property>
</Properties>
</file>